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firstSheet="3" activeTab="10"/>
  </bookViews>
  <sheets>
    <sheet name="TOLEDO" sheetId="1" r:id="rId1"/>
    <sheet name="PARANAVAÍ" sheetId="2" r:id="rId2"/>
    <sheet name="GUARAPUAVA" sheetId="3" r:id="rId3"/>
    <sheet name="CAMPO MOURÃO" sheetId="4" r:id="rId4"/>
    <sheet name="UMUARAMA" sheetId="5" r:id="rId5"/>
    <sheet name="ARAPOTI" sheetId="6" r:id="rId6"/>
    <sheet name="APUCARANA" sheetId="7" r:id="rId7"/>
    <sheet name="CORNELIO PROCOPIO" sheetId="8" r:id="rId8"/>
    <sheet name="LONDRINA" sheetId="9" r:id="rId9"/>
    <sheet name="CURITIBA" sheetId="10" r:id="rId10"/>
    <sheet name="GERAL PARANÁ" sheetId="11" r:id="rId11"/>
    <sheet name="PACTU" sheetId="12" r:id="rId12"/>
    <sheet name="BB" sheetId="13" r:id="rId13"/>
    <sheet name="CAIXA" sheetId="14" r:id="rId14"/>
    <sheet name="BRADESCO" sheetId="15" r:id="rId15"/>
    <sheet name="ITAU" sheetId="16" r:id="rId16"/>
    <sheet name="SANTANDER" sheetId="17" r:id="rId17"/>
    <sheet name="Plan7" sheetId="18" r:id="rId18"/>
  </sheets>
  <definedNames/>
  <calcPr fullCalcOnLoad="1"/>
</workbook>
</file>

<file path=xl/sharedStrings.xml><?xml version="1.0" encoding="utf-8"?>
<sst xmlns="http://schemas.openxmlformats.org/spreadsheetml/2006/main" count="2043" uniqueCount="93">
  <si>
    <t>BB</t>
  </si>
  <si>
    <t>CEF</t>
  </si>
  <si>
    <t>ITAÚ</t>
  </si>
  <si>
    <t>SANTANDER</t>
  </si>
  <si>
    <t>BRADESCO</t>
  </si>
  <si>
    <t>DEMAIS</t>
  </si>
  <si>
    <t>TOTAL</t>
  </si>
  <si>
    <t>consultas</t>
  </si>
  <si>
    <t>RES</t>
  </si>
  <si>
    <t>%</t>
  </si>
  <si>
    <t>NÃO RESPONDEU</t>
  </si>
  <si>
    <t>MASCULINO</t>
  </si>
  <si>
    <t>FEMININO</t>
  </si>
  <si>
    <t>Sim</t>
  </si>
  <si>
    <t>Não respondeu</t>
  </si>
  <si>
    <t>Não Respondeu</t>
  </si>
  <si>
    <t>Escriturario/Caixa</t>
  </si>
  <si>
    <t>Chefia/Gerencia</t>
  </si>
  <si>
    <t>OUTRO</t>
  </si>
  <si>
    <t>ATÉ 30 anos</t>
  </si>
  <si>
    <t>41 a 50 anos</t>
  </si>
  <si>
    <t>31 a 40 anos</t>
  </si>
  <si>
    <t>Acima de anos</t>
  </si>
  <si>
    <t>ATÉ r$ 2.500,00</t>
  </si>
  <si>
    <t>De 2.501,00 a 7.000,00</t>
  </si>
  <si>
    <t>De 7.001,00 a 11.300,00</t>
  </si>
  <si>
    <t>Mais de 13.300,00</t>
  </si>
  <si>
    <t>Branca</t>
  </si>
  <si>
    <t>Preta</t>
  </si>
  <si>
    <t>Parda</t>
  </si>
  <si>
    <t>Amarela</t>
  </si>
  <si>
    <t>Indigena</t>
  </si>
  <si>
    <t>Homossexual</t>
  </si>
  <si>
    <t>Heterosexual</t>
  </si>
  <si>
    <t>Bissexual</t>
  </si>
  <si>
    <t>Outra</t>
  </si>
  <si>
    <t>Não</t>
  </si>
  <si>
    <t>8 - Você sabia que a reforma trabalhista impôs uma regra que, se não renovar a nossa Convenção Coletiva até 1º de Setembro, todos nossos diteiros como VA, VR, auxilios, tec., deixarão de existir?</t>
  </si>
  <si>
    <t>7 - ORIENTAÇÃO SEXUAL</t>
  </si>
  <si>
    <t>6 - RAÇA</t>
  </si>
  <si>
    <t>5 - SALARIO BRUTO</t>
  </si>
  <si>
    <t>4 - IDADE</t>
  </si>
  <si>
    <t>3 - GENERO</t>
  </si>
  <si>
    <t>2 - COMISSÃO DE CARGO/FUNÇÃO</t>
  </si>
  <si>
    <t>1 BANCO</t>
  </si>
  <si>
    <t>9 - Marque 2 (duas) prioridades que o sindicato deve atuar</t>
  </si>
  <si>
    <t>Saúde/combate assedio moral</t>
  </si>
  <si>
    <t>Emprego</t>
  </si>
  <si>
    <t>Remuneração (indice/PLR)</t>
  </si>
  <si>
    <t>Esporte/Cultura/Lazer</t>
  </si>
  <si>
    <t>10 - Você sabe quais foram os partidos que votaram pela manutenção da CLT, consequentemente, defenderam os direitos dos trabalhadores?</t>
  </si>
  <si>
    <t>Não iremos repor a inflação</t>
  </si>
  <si>
    <t>Vamos repor a inflação</t>
  </si>
  <si>
    <t>Teremos ganho real a exemplo dos últimos anos</t>
  </si>
  <si>
    <t>13 - Minha contribuição este ano para manter ou melhorar nossa Convenção Coletiva será</t>
  </si>
  <si>
    <t>Vou Fazer Greve</t>
  </si>
  <si>
    <t>Trabalhar na "contingência"</t>
  </si>
  <si>
    <t>Irei para a contingencia, mas não terei condições de produzir</t>
  </si>
  <si>
    <t>Sei que a Assembléia é quem decide, e que os beneficios vem para todos - mas não irei participar</t>
  </si>
  <si>
    <t>Não acredito na greve. Acredito que os direitos da nossa convenção coletiva, que fez 25 anos, estariam de qualquer forma em meus direitos</t>
  </si>
  <si>
    <t>11 - Você é favoravel que o sindicato divulgue os nomes dos Deputados e Senadores que votaram contra os interesses dos trabalhadores na reforma trabalhista, bem como, na lei da terceirização total que pode acabar com as profissões?</t>
  </si>
  <si>
    <t>14 - Foi vítima de Assedio Moral?</t>
  </si>
  <si>
    <t>15 - Toma Remédio Controlado?</t>
  </si>
  <si>
    <t>16 - Metas Elevadas e cobranças causam</t>
  </si>
  <si>
    <t>Problemas Psicológicos</t>
  </si>
  <si>
    <t>Problemas Ortopédicos</t>
  </si>
  <si>
    <t>Insonia</t>
  </si>
  <si>
    <t>Problemas Familiares</t>
  </si>
  <si>
    <t>Não tenho problema - Administro bem as cobranças</t>
  </si>
  <si>
    <t>17 - Recebe ameaçã de punição/demissão caso não entregue as metas?</t>
  </si>
  <si>
    <t>18 - As noticias da campanha salarial voce recebe por qual veiculo de comunicação do Sindicato?</t>
  </si>
  <si>
    <t>Jornal</t>
  </si>
  <si>
    <t>Site</t>
  </si>
  <si>
    <t>Facebook</t>
  </si>
  <si>
    <t>Whatsapp</t>
  </si>
  <si>
    <t>Outros</t>
  </si>
  <si>
    <t>19 - É Sindicalizado?</t>
  </si>
  <si>
    <t>19.1 - Se a resposta for não. Por que?</t>
  </si>
  <si>
    <t>Meus Colegas já São</t>
  </si>
  <si>
    <t>Não sei os beneficios</t>
  </si>
  <si>
    <t>Valor Alto</t>
  </si>
  <si>
    <t>Não fui procurado para sindicalizar</t>
  </si>
  <si>
    <t>Nãoacredito no Sindicato</t>
  </si>
  <si>
    <t>SINDICATO DE _____________________________________________________________________</t>
  </si>
  <si>
    <t>12 - Considerando a posição "anti direitos trabalhistas" deste governo, considerando a inflação do período estimada em 3,05% - Voce acredita que?</t>
  </si>
  <si>
    <t>Não acredito no Sindicato</t>
  </si>
  <si>
    <t>SINDICATO DOS BANCÁRIOS DE GUARAPUAVA E REGIÃO</t>
  </si>
  <si>
    <t>SINDICATOS DOS BANCÁRIOS DE CORNÉLIO PROCÓPIO-PR</t>
  </si>
  <si>
    <t>SINDICATO DE APUCARANA E REGIÃO</t>
  </si>
  <si>
    <t>SINDICATO DE CAMPO MOURÃO E REGIÃO</t>
  </si>
  <si>
    <t>SINDICATO DE UMUARAMA</t>
  </si>
  <si>
    <t>PACTU</t>
  </si>
  <si>
    <t>SINDICATO DOS BANCÁRIOS DE LONDRINA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</si>
</sst>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2" fontId="2" fillId="0" borderId="11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justify"/>
      <protection/>
    </xf>
    <xf numFmtId="0" fontId="6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 quotePrefix="1">
      <alignment horizontal="center" vertical="center"/>
      <protection locked="0"/>
    </xf>
    <xf numFmtId="0" fontId="3" fillId="0" borderId="20" xfId="0" applyFont="1" applyBorder="1" applyAlignment="1" applyProtection="1" quotePrefix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 vertical="justify"/>
      <protection/>
    </xf>
    <xf numFmtId="0" fontId="6" fillId="0" borderId="19" xfId="0" applyFont="1" applyBorder="1" applyAlignment="1" applyProtection="1">
      <alignment horizontal="left" vertical="justify"/>
      <protection/>
    </xf>
    <xf numFmtId="0" fontId="6" fillId="0" borderId="20" xfId="0" applyFont="1" applyBorder="1" applyAlignment="1" applyProtection="1">
      <alignment horizontal="left" vertical="justify"/>
      <protection/>
    </xf>
    <xf numFmtId="0" fontId="6" fillId="0" borderId="18" xfId="0" applyFont="1" applyBorder="1" applyAlignment="1" applyProtection="1">
      <alignment vertical="justify"/>
      <protection/>
    </xf>
    <xf numFmtId="0" fontId="6" fillId="0" borderId="19" xfId="0" applyFont="1" applyBorder="1" applyAlignment="1" applyProtection="1">
      <alignment vertical="justify"/>
      <protection/>
    </xf>
    <xf numFmtId="0" fontId="6" fillId="0" borderId="20" xfId="0" applyFont="1" applyBorder="1" applyAlignment="1" applyProtection="1">
      <alignment vertical="justify"/>
      <protection/>
    </xf>
    <xf numFmtId="0" fontId="7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6" fillId="0" borderId="14" xfId="0" applyFont="1" applyBorder="1" applyAlignment="1" applyProtection="1">
      <alignment horizontal="left" wrapText="1"/>
      <protection/>
    </xf>
    <xf numFmtId="0" fontId="6" fillId="0" borderId="14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distributed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="115" zoomScaleNormal="115" workbookViewId="0" topLeftCell="A1">
      <pane xSplit="3" ySplit="6" topLeftCell="D9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0" sqref="H10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17" customWidth="1"/>
    <col min="13" max="13" width="8.8515625" style="17" customWidth="1"/>
    <col min="14" max="14" width="9.140625" style="17" customWidth="1"/>
    <col min="15" max="15" width="8.8515625" style="17" customWidth="1"/>
    <col min="16" max="16" width="9.140625" style="17" customWidth="1"/>
    <col min="17" max="17" width="9.28125" style="17" bestFit="1" customWidth="1"/>
    <col min="18" max="16384" width="9.140625" style="17" customWidth="1"/>
  </cols>
  <sheetData>
    <row r="1" spans="1:17" ht="1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72</v>
      </c>
      <c r="E4" s="71"/>
      <c r="F4" s="72">
        <v>27</v>
      </c>
      <c r="G4" s="73"/>
      <c r="H4" s="70">
        <v>31</v>
      </c>
      <c r="I4" s="71"/>
      <c r="J4" s="70">
        <v>24</v>
      </c>
      <c r="K4" s="71"/>
      <c r="L4" s="70">
        <v>16</v>
      </c>
      <c r="M4" s="71"/>
      <c r="N4" s="74">
        <v>0</v>
      </c>
      <c r="O4" s="75"/>
      <c r="P4" s="64">
        <f>D4+F4+H4+J4+L4+N4</f>
        <v>170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44</v>
      </c>
      <c r="E7" s="5">
        <f>(D7/D$4)*100</f>
        <v>61.111111111111114</v>
      </c>
      <c r="F7" s="15">
        <v>16</v>
      </c>
      <c r="G7" s="5">
        <f>(F7/F$4)*100</f>
        <v>59.25925925925925</v>
      </c>
      <c r="H7" s="4">
        <v>23</v>
      </c>
      <c r="I7" s="5">
        <f>(H7/H$4)*100</f>
        <v>74.19354838709677</v>
      </c>
      <c r="J7" s="4">
        <v>9</v>
      </c>
      <c r="K7" s="5">
        <f>(J7/J$4)*100</f>
        <v>37.5</v>
      </c>
      <c r="L7" s="4">
        <v>4</v>
      </c>
      <c r="M7" s="5">
        <f>(L7/L$4)*100</f>
        <v>25</v>
      </c>
      <c r="N7" s="4">
        <v>0</v>
      </c>
      <c r="O7" s="5" t="e">
        <f>(N7/N$4)*100</f>
        <v>#DIV/0!</v>
      </c>
      <c r="P7" s="6">
        <f>D7+F7+H7+J7+L7+N7</f>
        <v>96</v>
      </c>
      <c r="Q7" s="5">
        <f>(P7/P$4)*100</f>
        <v>56.470588235294116</v>
      </c>
      <c r="R7" s="18"/>
    </row>
    <row r="8" spans="1:18" ht="15.75">
      <c r="A8" s="52" t="s">
        <v>17</v>
      </c>
      <c r="B8" s="53"/>
      <c r="C8" s="54"/>
      <c r="D8" s="4">
        <v>28</v>
      </c>
      <c r="E8" s="5">
        <f>(D8/D$4)*100</f>
        <v>38.88888888888889</v>
      </c>
      <c r="F8" s="15">
        <v>11</v>
      </c>
      <c r="G8" s="5">
        <f>(F8/F$4)*100</f>
        <v>40.74074074074074</v>
      </c>
      <c r="H8" s="4">
        <v>8</v>
      </c>
      <c r="I8" s="5">
        <f>(H8/H$4)*100</f>
        <v>25.806451612903224</v>
      </c>
      <c r="J8" s="4">
        <v>15</v>
      </c>
      <c r="K8" s="5">
        <f>(J8/J$4)*100</f>
        <v>62.5</v>
      </c>
      <c r="L8" s="4">
        <v>12</v>
      </c>
      <c r="M8" s="5">
        <f>(L8/L$4)*100</f>
        <v>75</v>
      </c>
      <c r="N8" s="4">
        <v>0</v>
      </c>
      <c r="O8" s="5" t="e">
        <f>(N8/N$4)*100</f>
        <v>#DIV/0!</v>
      </c>
      <c r="P8" s="6">
        <f>D8+F8+H8+J8+L8+N8</f>
        <v>74</v>
      </c>
      <c r="Q8" s="5">
        <f>(P8/P$4)*100</f>
        <v>43.529411764705884</v>
      </c>
      <c r="R8" s="18"/>
    </row>
    <row r="9" spans="1:18" ht="15.75">
      <c r="A9" s="61" t="s">
        <v>10</v>
      </c>
      <c r="B9" s="62"/>
      <c r="C9" s="63"/>
      <c r="D9" s="4">
        <v>0</v>
      </c>
      <c r="E9" s="5">
        <f>(D9/D$4)*100</f>
        <v>0</v>
      </c>
      <c r="F9" s="15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>
        <f>(L9/L$4)*100</f>
        <v>0</v>
      </c>
      <c r="N9" s="4">
        <v>0</v>
      </c>
      <c r="O9" s="5" t="e">
        <f>(N9/N$4)*100</f>
        <v>#DIV/0!</v>
      </c>
      <c r="P9" s="6">
        <f>D9+F9+H9+J9+L9+N9</f>
        <v>0</v>
      </c>
      <c r="Q9" s="5">
        <f>(P9/P$4)*100</f>
        <v>0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40</v>
      </c>
      <c r="E12" s="5">
        <f>(D12/D$4)*100</f>
        <v>55.55555555555556</v>
      </c>
      <c r="F12" s="15">
        <v>15</v>
      </c>
      <c r="G12" s="5">
        <f>(F12/F$4)*100</f>
        <v>55.55555555555556</v>
      </c>
      <c r="H12" s="4">
        <v>16</v>
      </c>
      <c r="I12" s="5">
        <f>(H12/H$4)*100</f>
        <v>51.61290322580645</v>
      </c>
      <c r="J12" s="4">
        <v>11</v>
      </c>
      <c r="K12" s="5">
        <f>(J12/J$4)*100</f>
        <v>45.83333333333333</v>
      </c>
      <c r="L12" s="4">
        <v>8</v>
      </c>
      <c r="M12" s="5">
        <f>(L12/L$4)*100</f>
        <v>50</v>
      </c>
      <c r="N12" s="4">
        <v>0</v>
      </c>
      <c r="O12" s="5" t="e">
        <f>(N12/N$4)*100</f>
        <v>#DIV/0!</v>
      </c>
      <c r="P12" s="6">
        <f>D12+F12+H12+J12+L12+N12</f>
        <v>90</v>
      </c>
      <c r="Q12" s="5">
        <f>(P12/P$4)*100</f>
        <v>52.94117647058824</v>
      </c>
      <c r="R12" s="18"/>
    </row>
    <row r="13" spans="1:18" ht="15.75">
      <c r="A13" s="52" t="s">
        <v>12</v>
      </c>
      <c r="B13" s="53"/>
      <c r="C13" s="54"/>
      <c r="D13" s="4">
        <v>31</v>
      </c>
      <c r="E13" s="5">
        <f>(D13/D$4)*100</f>
        <v>43.05555555555556</v>
      </c>
      <c r="F13" s="15">
        <v>12</v>
      </c>
      <c r="G13" s="5">
        <f>(F13/F$4)*100</f>
        <v>44.44444444444444</v>
      </c>
      <c r="H13" s="4">
        <v>15</v>
      </c>
      <c r="I13" s="5">
        <f>(H13/H$4)*100</f>
        <v>48.38709677419355</v>
      </c>
      <c r="J13" s="4">
        <v>13</v>
      </c>
      <c r="K13" s="5">
        <f>(J13/J$4)*100</f>
        <v>54.166666666666664</v>
      </c>
      <c r="L13" s="4">
        <v>8</v>
      </c>
      <c r="M13" s="5">
        <f>(L13/L$4)*100</f>
        <v>50</v>
      </c>
      <c r="N13" s="4">
        <v>0</v>
      </c>
      <c r="O13" s="5" t="e">
        <f>(N13/N$4)*100</f>
        <v>#DIV/0!</v>
      </c>
      <c r="P13" s="6">
        <f>D13+F13+H13+J13+L13+N13</f>
        <v>79</v>
      </c>
      <c r="Q13" s="5">
        <f>(P13/P$4)*100</f>
        <v>46.470588235294116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15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0</v>
      </c>
      <c r="Q14" s="5">
        <f>(P14/P$4)*100</f>
        <v>0</v>
      </c>
      <c r="R14" s="18"/>
    </row>
    <row r="15" spans="1:18" ht="15.75">
      <c r="A15" s="61" t="s">
        <v>10</v>
      </c>
      <c r="B15" s="62"/>
      <c r="C15" s="63"/>
      <c r="D15" s="4">
        <v>1</v>
      </c>
      <c r="E15" s="5">
        <f>(D15/D$4)*100</f>
        <v>1.3888888888888888</v>
      </c>
      <c r="F15" s="15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1</v>
      </c>
      <c r="Q15" s="5">
        <f>(P15/P$4)*100</f>
        <v>0.5882352941176471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9</v>
      </c>
      <c r="E18" s="5">
        <f>(D18/D$4)*100</f>
        <v>12.5</v>
      </c>
      <c r="F18" s="15">
        <v>3</v>
      </c>
      <c r="G18" s="5">
        <f>(F18/F$4)*100</f>
        <v>11.11111111111111</v>
      </c>
      <c r="H18" s="4">
        <v>10</v>
      </c>
      <c r="I18" s="5">
        <f>(H18/H$4)*100</f>
        <v>32.25806451612903</v>
      </c>
      <c r="J18" s="4">
        <v>7</v>
      </c>
      <c r="K18" s="5">
        <f>(J18/J$4)*100</f>
        <v>29.166666666666668</v>
      </c>
      <c r="L18" s="4">
        <v>7</v>
      </c>
      <c r="M18" s="5">
        <f>(L18/L$4)*100</f>
        <v>43.75</v>
      </c>
      <c r="N18" s="4">
        <v>0</v>
      </c>
      <c r="O18" s="5" t="e">
        <f>(N18/N$4)*100</f>
        <v>#DIV/0!</v>
      </c>
      <c r="P18" s="6">
        <f>D18+F18+H18+J18+L18+N18</f>
        <v>36</v>
      </c>
      <c r="Q18" s="5">
        <f>(P18/P$4)*100</f>
        <v>21.176470588235293</v>
      </c>
      <c r="R18" s="18"/>
    </row>
    <row r="19" spans="1:18" ht="15.75">
      <c r="A19" s="52" t="s">
        <v>21</v>
      </c>
      <c r="B19" s="53"/>
      <c r="C19" s="54"/>
      <c r="D19" s="4">
        <v>32</v>
      </c>
      <c r="E19" s="5">
        <f>(D19/D$4)*100</f>
        <v>44.44444444444444</v>
      </c>
      <c r="F19" s="15">
        <v>10</v>
      </c>
      <c r="G19" s="5">
        <f>(F19/F$4)*100</f>
        <v>37.03703703703704</v>
      </c>
      <c r="H19" s="4">
        <v>16</v>
      </c>
      <c r="I19" s="5">
        <f>(H19/H$4)*100</f>
        <v>51.61290322580645</v>
      </c>
      <c r="J19" s="4">
        <v>5</v>
      </c>
      <c r="K19" s="5">
        <f>(J19/J$4)*100</f>
        <v>20.833333333333336</v>
      </c>
      <c r="L19" s="4">
        <v>5</v>
      </c>
      <c r="M19" s="5">
        <f>(L19/L$4)*100</f>
        <v>31.25</v>
      </c>
      <c r="N19" s="4">
        <v>0</v>
      </c>
      <c r="O19" s="5" t="e">
        <f>(N19/N$4)*100</f>
        <v>#DIV/0!</v>
      </c>
      <c r="P19" s="6">
        <f>D19+F19+H19+J19+L19+N19</f>
        <v>68</v>
      </c>
      <c r="Q19" s="5">
        <f>(P19/P$4)*100</f>
        <v>40</v>
      </c>
      <c r="R19" s="18"/>
    </row>
    <row r="20" spans="1:18" ht="15.75">
      <c r="A20" s="52" t="s">
        <v>20</v>
      </c>
      <c r="B20" s="53"/>
      <c r="C20" s="54"/>
      <c r="D20" s="4">
        <v>25</v>
      </c>
      <c r="E20" s="5">
        <f>(D20/D$4)*100</f>
        <v>34.72222222222222</v>
      </c>
      <c r="F20" s="15">
        <v>8</v>
      </c>
      <c r="G20" s="5">
        <f>(F20/F$4)*100</f>
        <v>29.629629629629626</v>
      </c>
      <c r="H20" s="4">
        <v>3</v>
      </c>
      <c r="I20" s="5">
        <f>(H20/H$4)*100</f>
        <v>9.67741935483871</v>
      </c>
      <c r="J20" s="4">
        <v>3</v>
      </c>
      <c r="K20" s="5">
        <f>(J20/J$4)*100</f>
        <v>12.5</v>
      </c>
      <c r="L20" s="4">
        <v>3</v>
      </c>
      <c r="M20" s="5">
        <f>(L20/L$4)*100</f>
        <v>18.75</v>
      </c>
      <c r="N20" s="4">
        <v>0</v>
      </c>
      <c r="O20" s="5" t="e">
        <f>(N20/N$4)*100</f>
        <v>#DIV/0!</v>
      </c>
      <c r="P20" s="6">
        <f>D20+F20+H20+J20+L20+N20</f>
        <v>42</v>
      </c>
      <c r="Q20" s="5">
        <f>(P20/P$4)*100</f>
        <v>24.705882352941178</v>
      </c>
      <c r="R20" s="18"/>
    </row>
    <row r="21" spans="1:18" ht="15.75">
      <c r="A21" s="52" t="s">
        <v>22</v>
      </c>
      <c r="B21" s="53"/>
      <c r="C21" s="54"/>
      <c r="D21" s="4">
        <v>6</v>
      </c>
      <c r="E21" s="5">
        <f>(D21/D$4)*100</f>
        <v>8.333333333333332</v>
      </c>
      <c r="F21" s="15">
        <v>6</v>
      </c>
      <c r="G21" s="5">
        <f>(F21/F$4)*100</f>
        <v>22.22222222222222</v>
      </c>
      <c r="H21" s="4">
        <v>1</v>
      </c>
      <c r="I21" s="5">
        <f>(H21/H$4)*100</f>
        <v>3.225806451612903</v>
      </c>
      <c r="J21" s="4">
        <v>9</v>
      </c>
      <c r="K21" s="5">
        <f>(J21/J$4)*100</f>
        <v>37.5</v>
      </c>
      <c r="L21" s="4">
        <v>1</v>
      </c>
      <c r="M21" s="5">
        <f>(L21/L$4)*100</f>
        <v>6.25</v>
      </c>
      <c r="N21" s="4">
        <v>0</v>
      </c>
      <c r="O21" s="5" t="e">
        <f>(N21/N$4)*100</f>
        <v>#DIV/0!</v>
      </c>
      <c r="P21" s="6">
        <f>D21+F21+H21+J21+L21+N21</f>
        <v>23</v>
      </c>
      <c r="Q21" s="5">
        <f>(P21/P$4)*100</f>
        <v>13.529411764705882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3">
        <v>0</v>
      </c>
      <c r="G22" s="22">
        <f>(F22/F$4)*100</f>
        <v>0</v>
      </c>
      <c r="H22" s="21">
        <v>1</v>
      </c>
      <c r="I22" s="22">
        <f>(H22/H$4)*100</f>
        <v>3.225806451612903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21">
        <v>0</v>
      </c>
      <c r="O22" s="22" t="e">
        <f>(N22/N$4)*100</f>
        <v>#DIV/0!</v>
      </c>
      <c r="P22" s="24">
        <f>D22+F22+H22+J22+L22+N22</f>
        <v>1</v>
      </c>
      <c r="Q22" s="22">
        <f>(P22/P$4)*100</f>
        <v>0.5882352941176471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99.99999999999999</v>
      </c>
      <c r="F23" s="31"/>
      <c r="G23" s="25">
        <f>SUM(G18:G22)</f>
        <v>100</v>
      </c>
      <c r="H23" s="26"/>
      <c r="I23" s="25">
        <f>SUM(I18:I22)</f>
        <v>99.99999999999999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3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6</v>
      </c>
      <c r="E26" s="5">
        <f>(D26/D$4)*100</f>
        <v>8.333333333333332</v>
      </c>
      <c r="F26" s="15">
        <v>1</v>
      </c>
      <c r="G26" s="5">
        <f>(F26/F$4)*100</f>
        <v>3.7037037037037033</v>
      </c>
      <c r="H26" s="4">
        <v>2</v>
      </c>
      <c r="I26" s="5">
        <f>(H26/H$4)*100</f>
        <v>6.451612903225806</v>
      </c>
      <c r="J26" s="4">
        <v>3</v>
      </c>
      <c r="K26" s="5">
        <f>(J26/J$4)*100</f>
        <v>12.5</v>
      </c>
      <c r="L26" s="4">
        <v>0</v>
      </c>
      <c r="M26" s="5">
        <f>(L26/L$4)*100</f>
        <v>0</v>
      </c>
      <c r="N26" s="4">
        <v>0</v>
      </c>
      <c r="O26" s="5" t="e">
        <f>(N26/N$4)*100</f>
        <v>#DIV/0!</v>
      </c>
      <c r="P26" s="6">
        <f>D26+F26+H26+J26+L26+N26</f>
        <v>12</v>
      </c>
      <c r="Q26" s="5">
        <f>(P26/P$4)*100</f>
        <v>7.0588235294117645</v>
      </c>
      <c r="R26" s="18"/>
    </row>
    <row r="27" spans="1:18" ht="15.75">
      <c r="A27" s="52" t="s">
        <v>24</v>
      </c>
      <c r="B27" s="53"/>
      <c r="C27" s="54"/>
      <c r="D27" s="4">
        <v>49</v>
      </c>
      <c r="E27" s="5">
        <f>(D27/D$4)*100</f>
        <v>68.05555555555556</v>
      </c>
      <c r="F27" s="15">
        <v>16</v>
      </c>
      <c r="G27" s="5">
        <f>(F27/F$4)*100</f>
        <v>59.25925925925925</v>
      </c>
      <c r="H27" s="4">
        <v>26</v>
      </c>
      <c r="I27" s="5">
        <f>(H27/H$4)*100</f>
        <v>83.87096774193549</v>
      </c>
      <c r="J27" s="4">
        <v>18</v>
      </c>
      <c r="K27" s="5">
        <f>(J27/J$4)*100</f>
        <v>75</v>
      </c>
      <c r="L27" s="4">
        <v>14</v>
      </c>
      <c r="M27" s="5">
        <f>(L27/L$4)*100</f>
        <v>87.5</v>
      </c>
      <c r="N27" s="4">
        <v>0</v>
      </c>
      <c r="O27" s="5" t="e">
        <f>(N27/N$4)*100</f>
        <v>#DIV/0!</v>
      </c>
      <c r="P27" s="6">
        <f>D27+F27+H27+J27+L27+N27</f>
        <v>123</v>
      </c>
      <c r="Q27" s="5">
        <f>(P27/P$4)*100</f>
        <v>72.35294117647058</v>
      </c>
      <c r="R27" s="18"/>
    </row>
    <row r="28" spans="1:18" ht="15.75">
      <c r="A28" s="52" t="s">
        <v>25</v>
      </c>
      <c r="B28" s="53"/>
      <c r="C28" s="54"/>
      <c r="D28" s="4">
        <v>9</v>
      </c>
      <c r="E28" s="5">
        <f>(D28/D$4)*100</f>
        <v>12.5</v>
      </c>
      <c r="F28" s="15">
        <v>5</v>
      </c>
      <c r="G28" s="5">
        <f>(F28/F$4)*100</f>
        <v>18.51851851851852</v>
      </c>
      <c r="H28" s="4">
        <v>3</v>
      </c>
      <c r="I28" s="5">
        <f>(H28/H$4)*100</f>
        <v>9.67741935483871</v>
      </c>
      <c r="J28" s="4">
        <v>3</v>
      </c>
      <c r="K28" s="5">
        <f>(J28/J$4)*100</f>
        <v>12.5</v>
      </c>
      <c r="L28" s="4">
        <v>2</v>
      </c>
      <c r="M28" s="5">
        <f>(L28/L$4)*100</f>
        <v>12.5</v>
      </c>
      <c r="N28" s="4">
        <v>0</v>
      </c>
      <c r="O28" s="5" t="e">
        <f>(N28/N$4)*100</f>
        <v>#DIV/0!</v>
      </c>
      <c r="P28" s="6">
        <f>D28+F28+H28+J28+L28+N28</f>
        <v>22</v>
      </c>
      <c r="Q28" s="5">
        <f>(P28/P$4)*100</f>
        <v>12.941176470588237</v>
      </c>
      <c r="R28" s="18"/>
    </row>
    <row r="29" spans="1:18" ht="15.75">
      <c r="A29" s="52" t="s">
        <v>26</v>
      </c>
      <c r="B29" s="53"/>
      <c r="C29" s="54"/>
      <c r="D29" s="4">
        <v>7</v>
      </c>
      <c r="E29" s="5">
        <f>(D29/D$4)*100</f>
        <v>9.722222222222223</v>
      </c>
      <c r="F29" s="15">
        <v>5</v>
      </c>
      <c r="G29" s="5">
        <f>(F29/F$4)*100</f>
        <v>18.51851851851852</v>
      </c>
      <c r="H29" s="4">
        <v>0</v>
      </c>
      <c r="I29" s="5">
        <f>(H29/H$4)*100</f>
        <v>0</v>
      </c>
      <c r="J29" s="4">
        <v>0</v>
      </c>
      <c r="K29" s="5">
        <f>(J29/J$4)*100</f>
        <v>0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12</v>
      </c>
      <c r="Q29" s="5">
        <f>(P29/P$4)*100</f>
        <v>7.0588235294117645</v>
      </c>
      <c r="R29" s="18"/>
    </row>
    <row r="30" spans="1:18" ht="15.75">
      <c r="A30" s="79" t="s">
        <v>15</v>
      </c>
      <c r="B30" s="80"/>
      <c r="C30" s="81"/>
      <c r="D30" s="21">
        <v>1</v>
      </c>
      <c r="E30" s="22">
        <f>(D30/D$4)*100</f>
        <v>1.3888888888888888</v>
      </c>
      <c r="F30" s="23">
        <v>0</v>
      </c>
      <c r="G30" s="22">
        <f>(F30/F$4)*100</f>
        <v>0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21">
        <v>0</v>
      </c>
      <c r="M30" s="22">
        <f>(L30/L$4)*100</f>
        <v>0</v>
      </c>
      <c r="N30" s="21">
        <v>0</v>
      </c>
      <c r="O30" s="22" t="e">
        <f>(N30/N$4)*100</f>
        <v>#DIV/0!</v>
      </c>
      <c r="P30" s="24">
        <f>D30+F30+H30+J30+L30+N30</f>
        <v>1</v>
      </c>
      <c r="Q30" s="22">
        <f>(P30/P$4)*100</f>
        <v>0.5882352941176471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31"/>
      <c r="G31" s="25">
        <f>SUM(G26:G30)</f>
        <v>99.99999999999999</v>
      </c>
      <c r="H31" s="26"/>
      <c r="I31" s="25">
        <f>SUM(I26:I30)</f>
        <v>100</v>
      </c>
      <c r="J31" s="26"/>
      <c r="K31" s="25">
        <f>SUM(K26:K30)</f>
        <v>100</v>
      </c>
      <c r="L31" s="26"/>
      <c r="M31" s="25">
        <f>SUM(M26:M30)</f>
        <v>100</v>
      </c>
      <c r="N31" s="26"/>
      <c r="O31" s="25" t="e">
        <f>SUM(O26:O30)</f>
        <v>#DIV/0!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58</v>
      </c>
      <c r="E33" s="5">
        <f aca="true" t="shared" si="0" ref="E33:E38">(D33/D$4)*100</f>
        <v>80.55555555555556</v>
      </c>
      <c r="F33" s="15">
        <v>23</v>
      </c>
      <c r="G33" s="5">
        <f aca="true" t="shared" si="1" ref="G33:G38">(F33/F$4)*100</f>
        <v>85.18518518518519</v>
      </c>
      <c r="H33" s="4">
        <v>30</v>
      </c>
      <c r="I33" s="5">
        <f aca="true" t="shared" si="2" ref="I33:I38">(H33/H$4)*100</f>
        <v>96.7741935483871</v>
      </c>
      <c r="J33" s="4">
        <v>22</v>
      </c>
      <c r="K33" s="5">
        <f aca="true" t="shared" si="3" ref="K33:K38">(J33/J$4)*100</f>
        <v>91.66666666666666</v>
      </c>
      <c r="L33" s="4">
        <v>15</v>
      </c>
      <c r="M33" s="5">
        <f aca="true" t="shared" si="4" ref="M33:M38">(L33/L$4)*100</f>
        <v>93.75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148</v>
      </c>
      <c r="Q33" s="5">
        <f aca="true" t="shared" si="7" ref="Q33:Q38">(P33/P$4)*100</f>
        <v>87.05882352941177</v>
      </c>
      <c r="R33" s="18"/>
    </row>
    <row r="34" spans="1:18" ht="15.75">
      <c r="A34" s="52" t="s">
        <v>28</v>
      </c>
      <c r="B34" s="53"/>
      <c r="C34" s="54"/>
      <c r="D34" s="4">
        <v>1</v>
      </c>
      <c r="E34" s="5">
        <f t="shared" si="0"/>
        <v>1.3888888888888888</v>
      </c>
      <c r="F34" s="15">
        <v>2</v>
      </c>
      <c r="G34" s="5">
        <f t="shared" si="1"/>
        <v>7.4074074074074066</v>
      </c>
      <c r="H34" s="4">
        <v>0</v>
      </c>
      <c r="I34" s="5">
        <f t="shared" si="2"/>
        <v>0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3</v>
      </c>
      <c r="Q34" s="5">
        <f t="shared" si="7"/>
        <v>1.7647058823529411</v>
      </c>
      <c r="R34" s="18"/>
    </row>
    <row r="35" spans="1:18" ht="15.75">
      <c r="A35" s="52" t="s">
        <v>29</v>
      </c>
      <c r="B35" s="53"/>
      <c r="C35" s="54"/>
      <c r="D35" s="4">
        <v>10</v>
      </c>
      <c r="E35" s="5">
        <f t="shared" si="0"/>
        <v>13.88888888888889</v>
      </c>
      <c r="F35" s="15">
        <v>2</v>
      </c>
      <c r="G35" s="5">
        <f t="shared" si="1"/>
        <v>7.4074074074074066</v>
      </c>
      <c r="H35" s="4">
        <v>0</v>
      </c>
      <c r="I35" s="5">
        <f t="shared" si="2"/>
        <v>0</v>
      </c>
      <c r="J35" s="4">
        <v>2</v>
      </c>
      <c r="K35" s="5">
        <f t="shared" si="3"/>
        <v>8.333333333333332</v>
      </c>
      <c r="L35" s="4">
        <v>1</v>
      </c>
      <c r="M35" s="5">
        <f t="shared" si="4"/>
        <v>6.25</v>
      </c>
      <c r="N35" s="4">
        <v>0</v>
      </c>
      <c r="O35" s="5" t="e">
        <f t="shared" si="5"/>
        <v>#DIV/0!</v>
      </c>
      <c r="P35" s="6">
        <f t="shared" si="6"/>
        <v>15</v>
      </c>
      <c r="Q35" s="5">
        <f t="shared" si="7"/>
        <v>8.823529411764707</v>
      </c>
      <c r="R35" s="18"/>
    </row>
    <row r="36" spans="1:18" ht="15.75">
      <c r="A36" s="52" t="s">
        <v>30</v>
      </c>
      <c r="B36" s="53"/>
      <c r="C36" s="54"/>
      <c r="D36" s="4">
        <v>3</v>
      </c>
      <c r="E36" s="5">
        <f t="shared" si="0"/>
        <v>4.166666666666666</v>
      </c>
      <c r="F36" s="15">
        <v>0</v>
      </c>
      <c r="G36" s="5">
        <f t="shared" si="1"/>
        <v>0</v>
      </c>
      <c r="H36" s="4">
        <v>1</v>
      </c>
      <c r="I36" s="5">
        <f t="shared" si="2"/>
        <v>3.225806451612903</v>
      </c>
      <c r="J36" s="4">
        <v>0</v>
      </c>
      <c r="K36" s="5">
        <f t="shared" si="3"/>
        <v>0</v>
      </c>
      <c r="L36" s="4">
        <v>0</v>
      </c>
      <c r="M36" s="5">
        <f t="shared" si="4"/>
        <v>0</v>
      </c>
      <c r="N36" s="4">
        <v>0</v>
      </c>
      <c r="O36" s="5" t="e">
        <f t="shared" si="5"/>
        <v>#DIV/0!</v>
      </c>
      <c r="P36" s="6">
        <f t="shared" si="6"/>
        <v>4</v>
      </c>
      <c r="Q36" s="5">
        <f t="shared" si="7"/>
        <v>2.3529411764705883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15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0</v>
      </c>
      <c r="E38" s="5">
        <f t="shared" si="0"/>
        <v>0</v>
      </c>
      <c r="F38" s="15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 t="e">
        <f t="shared" si="5"/>
        <v>#DIV/0!</v>
      </c>
      <c r="P38" s="6">
        <f t="shared" si="6"/>
        <v>0</v>
      </c>
      <c r="Q38" s="5">
        <f t="shared" si="7"/>
        <v>0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33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99.99999999999999</v>
      </c>
      <c r="L39" s="8"/>
      <c r="M39" s="9">
        <f>SUM(M33:M38)</f>
        <v>100</v>
      </c>
      <c r="N39" s="8"/>
      <c r="O39" s="9" t="e">
        <f>SUM(O33:O38)</f>
        <v>#DIV/0!</v>
      </c>
      <c r="P39" s="8"/>
      <c r="Q39" s="9">
        <f>SUM(Q33:Q38)</f>
        <v>100.00000000000001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0</v>
      </c>
      <c r="E41" s="5">
        <f>(D41/D$4)*100</f>
        <v>0</v>
      </c>
      <c r="F41" s="15">
        <v>0</v>
      </c>
      <c r="G41" s="5">
        <f>(F41/F$4)*100</f>
        <v>0</v>
      </c>
      <c r="H41" s="4">
        <v>0</v>
      </c>
      <c r="I41" s="5">
        <f>(H41/H$4)*100</f>
        <v>0</v>
      </c>
      <c r="J41" s="4">
        <v>0</v>
      </c>
      <c r="K41" s="5">
        <f>(J41/J$4)*100</f>
        <v>0</v>
      </c>
      <c r="L41" s="4">
        <v>0</v>
      </c>
      <c r="M41" s="5">
        <f>(L41/L$4)*100</f>
        <v>0</v>
      </c>
      <c r="N41" s="4">
        <v>0</v>
      </c>
      <c r="O41" s="5" t="e">
        <f>(N41/N$4)*100</f>
        <v>#DIV/0!</v>
      </c>
      <c r="P41" s="6">
        <f>D41+F41+H41+J41+L41+N41</f>
        <v>0</v>
      </c>
      <c r="Q41" s="5">
        <f>(P41/P$4)*100</f>
        <v>0</v>
      </c>
      <c r="R41" s="18"/>
    </row>
    <row r="42" spans="1:18" ht="15.75">
      <c r="A42" s="52" t="s">
        <v>33</v>
      </c>
      <c r="B42" s="53"/>
      <c r="C42" s="54"/>
      <c r="D42" s="4">
        <v>70</v>
      </c>
      <c r="E42" s="5">
        <f>(D42/D$4)*100</f>
        <v>97.22222222222221</v>
      </c>
      <c r="F42" s="15">
        <v>26</v>
      </c>
      <c r="G42" s="5">
        <f>(F42/F$4)*100</f>
        <v>96.29629629629629</v>
      </c>
      <c r="H42" s="4">
        <v>29</v>
      </c>
      <c r="I42" s="5">
        <f>(H42/H$4)*100</f>
        <v>93.54838709677419</v>
      </c>
      <c r="J42" s="4">
        <v>24</v>
      </c>
      <c r="K42" s="5">
        <f>(J42/J$4)*100</f>
        <v>100</v>
      </c>
      <c r="L42" s="4">
        <v>16</v>
      </c>
      <c r="M42" s="5">
        <f>(L42/L$4)*100</f>
        <v>100</v>
      </c>
      <c r="N42" s="4">
        <v>0</v>
      </c>
      <c r="O42" s="5" t="e">
        <f>(N42/N$4)*100</f>
        <v>#DIV/0!</v>
      </c>
      <c r="P42" s="6">
        <f>D42+F42+H42+J42+L42+N42</f>
        <v>165</v>
      </c>
      <c r="Q42" s="5">
        <f>(P42/P$4)*100</f>
        <v>97.05882352941177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15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15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2</v>
      </c>
      <c r="E45" s="5">
        <f>(D45/D$4)*100</f>
        <v>2.7777777777777777</v>
      </c>
      <c r="F45" s="15">
        <v>1</v>
      </c>
      <c r="G45" s="5">
        <f>(F45/F$4)*100</f>
        <v>3.7037037037037033</v>
      </c>
      <c r="H45" s="4">
        <v>2</v>
      </c>
      <c r="I45" s="5">
        <f>(H45/H$4)*100</f>
        <v>6.451612903225806</v>
      </c>
      <c r="J45" s="4">
        <v>0</v>
      </c>
      <c r="K45" s="5">
        <f>(J45/J$4)*100</f>
        <v>0</v>
      </c>
      <c r="L45" s="4">
        <v>0</v>
      </c>
      <c r="M45" s="5">
        <f>(L45/L$4)*100</f>
        <v>0</v>
      </c>
      <c r="N45" s="4">
        <v>0</v>
      </c>
      <c r="O45" s="5" t="e">
        <f>(N45/N$4)*100</f>
        <v>#DIV/0!</v>
      </c>
      <c r="P45" s="6">
        <f>D45+F45+H45+J45+L45+N45</f>
        <v>5</v>
      </c>
      <c r="Q45" s="5">
        <f>(P45/P$4)*100</f>
        <v>2.941176470588235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99.99999999999999</v>
      </c>
      <c r="F46" s="33"/>
      <c r="G46" s="9">
        <f>SUM(G41:G45)</f>
        <v>100</v>
      </c>
      <c r="H46" s="8"/>
      <c r="I46" s="9">
        <f>SUM(I41:I45)</f>
        <v>100</v>
      </c>
      <c r="J46" s="8"/>
      <c r="K46" s="9">
        <f>SUM(K41:K45)</f>
        <v>100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100</v>
      </c>
      <c r="R46" s="29"/>
    </row>
    <row r="47" spans="1:18" s="30" customFormat="1" ht="15.75">
      <c r="A47" s="7"/>
      <c r="B47" s="7"/>
      <c r="C47" s="7"/>
      <c r="D47" s="8"/>
      <c r="E47" s="9"/>
      <c r="F47" s="33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36</v>
      </c>
      <c r="E50" s="5">
        <f>(D50/D$4)*100</f>
        <v>50</v>
      </c>
      <c r="F50" s="15">
        <v>13</v>
      </c>
      <c r="G50" s="5">
        <f>(F50/F$4)*100</f>
        <v>48.148148148148145</v>
      </c>
      <c r="H50" s="4">
        <v>18</v>
      </c>
      <c r="I50" s="5">
        <f>(H50/H$4)*100</f>
        <v>58.06451612903226</v>
      </c>
      <c r="J50" s="4">
        <v>20</v>
      </c>
      <c r="K50" s="5">
        <f>(J50/J$4)*100</f>
        <v>83.33333333333334</v>
      </c>
      <c r="L50" s="4">
        <v>8</v>
      </c>
      <c r="M50" s="5">
        <f>(L50/L$4)*100</f>
        <v>50</v>
      </c>
      <c r="N50" s="4">
        <v>0</v>
      </c>
      <c r="O50" s="5" t="e">
        <f>(N50/N$4)*100</f>
        <v>#DIV/0!</v>
      </c>
      <c r="P50" s="6">
        <f>D50+F50+H50+J50+L50+N50</f>
        <v>95</v>
      </c>
      <c r="Q50" s="5">
        <f>(P50/P$4)*100</f>
        <v>55.88235294117647</v>
      </c>
      <c r="R50" s="18"/>
    </row>
    <row r="51" spans="1:18" ht="15.75">
      <c r="A51" s="52" t="s">
        <v>36</v>
      </c>
      <c r="B51" s="53"/>
      <c r="C51" s="54"/>
      <c r="D51" s="4">
        <v>35</v>
      </c>
      <c r="E51" s="5">
        <f>(D51/D$4)*100</f>
        <v>48.61111111111111</v>
      </c>
      <c r="F51" s="15">
        <v>14</v>
      </c>
      <c r="G51" s="5">
        <f>(F51/F$4)*100</f>
        <v>51.85185185185185</v>
      </c>
      <c r="H51" s="4">
        <v>13</v>
      </c>
      <c r="I51" s="5">
        <f>(H51/H$4)*100</f>
        <v>41.935483870967744</v>
      </c>
      <c r="J51" s="4">
        <v>4</v>
      </c>
      <c r="K51" s="5">
        <f>(J51/J$4)*100</f>
        <v>16.666666666666664</v>
      </c>
      <c r="L51" s="4">
        <v>8</v>
      </c>
      <c r="M51" s="5">
        <f>(L51/L$4)*100</f>
        <v>50</v>
      </c>
      <c r="N51" s="4">
        <v>0</v>
      </c>
      <c r="O51" s="5" t="e">
        <f>(N51/N$4)*100</f>
        <v>#DIV/0!</v>
      </c>
      <c r="P51" s="6">
        <f>D51+F51+H51+J51+L51+N51</f>
        <v>74</v>
      </c>
      <c r="Q51" s="5">
        <f>(P51/P$4)*100</f>
        <v>43.529411764705884</v>
      </c>
      <c r="R51" s="18"/>
    </row>
    <row r="52" spans="1:18" ht="15.75">
      <c r="A52" s="52" t="s">
        <v>15</v>
      </c>
      <c r="B52" s="53"/>
      <c r="C52" s="54"/>
      <c r="D52" s="4">
        <v>1</v>
      </c>
      <c r="E52" s="5">
        <f>(D52/D$4)*100</f>
        <v>1.3888888888888888</v>
      </c>
      <c r="F52" s="15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0</v>
      </c>
      <c r="K52" s="5">
        <f>(J52/J$4)*100</f>
        <v>0</v>
      </c>
      <c r="L52" s="4">
        <v>0</v>
      </c>
      <c r="M52" s="5">
        <f>(L52/L$4)*100</f>
        <v>0</v>
      </c>
      <c r="N52" s="4">
        <v>0</v>
      </c>
      <c r="O52" s="5" t="e">
        <f>(N52/N$4)*100</f>
        <v>#DIV/0!</v>
      </c>
      <c r="P52" s="6">
        <f>D52+F52+H52+J52+L52+N52</f>
        <v>1</v>
      </c>
      <c r="Q52" s="5">
        <f>(P52/P$4)*100</f>
        <v>0.5882352941176471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33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33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34</v>
      </c>
      <c r="E56" s="5">
        <f>(D56/D$4)*100</f>
        <v>47.22222222222222</v>
      </c>
      <c r="F56" s="15">
        <v>18</v>
      </c>
      <c r="G56" s="5">
        <f>(F56/F$4)*100</f>
        <v>66.66666666666666</v>
      </c>
      <c r="H56" s="4">
        <v>20</v>
      </c>
      <c r="I56" s="5">
        <f>(H56/H$4)*100</f>
        <v>64.51612903225806</v>
      </c>
      <c r="J56" s="4">
        <v>9</v>
      </c>
      <c r="K56" s="5">
        <f>(J56/J$4)*100</f>
        <v>37.5</v>
      </c>
      <c r="L56" s="4">
        <v>9</v>
      </c>
      <c r="M56" s="5">
        <f>(L56/L$4)*100</f>
        <v>56.25</v>
      </c>
      <c r="N56" s="10">
        <v>0</v>
      </c>
      <c r="O56" s="5" t="e">
        <f>(N56/N$4)*100</f>
        <v>#DIV/0!</v>
      </c>
      <c r="P56" s="14">
        <f>D56+F56+H56+J56+L56+N56</f>
        <v>90</v>
      </c>
      <c r="Q56" s="5">
        <f>(P56/P$4)*100</f>
        <v>52.94117647058824</v>
      </c>
      <c r="R56" s="18"/>
    </row>
    <row r="57" spans="1:18" ht="15.75">
      <c r="A57" s="52" t="s">
        <v>47</v>
      </c>
      <c r="B57" s="53"/>
      <c r="C57" s="54"/>
      <c r="D57" s="4">
        <v>40</v>
      </c>
      <c r="E57" s="5">
        <f>(D57/D$4)*100</f>
        <v>55.55555555555556</v>
      </c>
      <c r="F57" s="15">
        <v>9</v>
      </c>
      <c r="G57" s="5">
        <f>(F57/F$4)*100</f>
        <v>33.33333333333333</v>
      </c>
      <c r="H57" s="4">
        <v>18</v>
      </c>
      <c r="I57" s="5">
        <f>(H57/H$4)*100</f>
        <v>58.06451612903226</v>
      </c>
      <c r="J57" s="4">
        <v>11</v>
      </c>
      <c r="K57" s="5">
        <f>(J57/J$4)*100</f>
        <v>45.83333333333333</v>
      </c>
      <c r="L57" s="4">
        <v>10</v>
      </c>
      <c r="M57" s="5">
        <f>(L57/L$4)*100</f>
        <v>62.5</v>
      </c>
      <c r="N57" s="4">
        <v>0</v>
      </c>
      <c r="O57" s="5" t="e">
        <f>(N57/N$4)*100</f>
        <v>#DIV/0!</v>
      </c>
      <c r="P57" s="6">
        <f>D57+F57+H57+J57+L57+N57</f>
        <v>88</v>
      </c>
      <c r="Q57" s="5">
        <f>(P57/P$4)*100</f>
        <v>51.76470588235295</v>
      </c>
      <c r="R57" s="18"/>
    </row>
    <row r="58" spans="1:18" ht="15.75">
      <c r="A58" s="52" t="s">
        <v>48</v>
      </c>
      <c r="B58" s="53"/>
      <c r="C58" s="54"/>
      <c r="D58" s="4">
        <v>59</v>
      </c>
      <c r="E58" s="5">
        <f>(D58/D$4)*100</f>
        <v>81.94444444444444</v>
      </c>
      <c r="F58" s="15">
        <v>21</v>
      </c>
      <c r="G58" s="5">
        <f>(F58/F$4)*100</f>
        <v>77.77777777777779</v>
      </c>
      <c r="H58" s="4">
        <v>21</v>
      </c>
      <c r="I58" s="5">
        <f>(H58/H$4)*100</f>
        <v>67.74193548387096</v>
      </c>
      <c r="J58" s="4">
        <v>14</v>
      </c>
      <c r="K58" s="5">
        <f>(J58/J$4)*100</f>
        <v>58.333333333333336</v>
      </c>
      <c r="L58" s="4">
        <v>13</v>
      </c>
      <c r="M58" s="5">
        <f>(L58/L$4)*100</f>
        <v>81.25</v>
      </c>
      <c r="N58" s="4">
        <v>0</v>
      </c>
      <c r="O58" s="5" t="e">
        <f>(N58/N$4)*100</f>
        <v>#DIV/0!</v>
      </c>
      <c r="P58" s="6">
        <f>D58+F58+H58+J58+L58+N58</f>
        <v>128</v>
      </c>
      <c r="Q58" s="5">
        <f>(P58/P$4)*100</f>
        <v>75.29411764705883</v>
      </c>
      <c r="R58" s="18"/>
    </row>
    <row r="59" spans="1:18" ht="15.75">
      <c r="A59" s="52" t="s">
        <v>49</v>
      </c>
      <c r="B59" s="53"/>
      <c r="C59" s="54"/>
      <c r="D59" s="4">
        <v>0</v>
      </c>
      <c r="E59" s="5">
        <f>(D59/D$4)*100</f>
        <v>0</v>
      </c>
      <c r="F59" s="15">
        <v>0</v>
      </c>
      <c r="G59" s="5">
        <f>(F59/F$4)*100</f>
        <v>0</v>
      </c>
      <c r="H59" s="4">
        <v>0</v>
      </c>
      <c r="I59" s="5">
        <f>(H59/H$4)*100</f>
        <v>0</v>
      </c>
      <c r="J59" s="4">
        <v>0</v>
      </c>
      <c r="K59" s="5">
        <f>(J59/J$4)*100</f>
        <v>0</v>
      </c>
      <c r="L59" s="4">
        <v>0</v>
      </c>
      <c r="M59" s="5">
        <f>(L59/L$4)*100</f>
        <v>0</v>
      </c>
      <c r="N59" s="4">
        <v>0</v>
      </c>
      <c r="O59" s="5" t="e">
        <f>(N59/N$4)*100</f>
        <v>#DIV/0!</v>
      </c>
      <c r="P59" s="6">
        <f>D59+F59+H59+J59+L59+N59</f>
        <v>0</v>
      </c>
      <c r="Q59" s="5">
        <f>(P59/P$4)*100</f>
        <v>0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15">
        <v>1</v>
      </c>
      <c r="G60" s="5">
        <f>(F60/F$4)*100</f>
        <v>3.7037037037037033</v>
      </c>
      <c r="H60" s="4">
        <v>3</v>
      </c>
      <c r="I60" s="5">
        <f>(H60/H$4)*100</f>
        <v>9.67741935483871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4">
        <v>0</v>
      </c>
      <c r="O60" s="5" t="e">
        <f>(N60/N$4)*100</f>
        <v>#DIV/0!</v>
      </c>
      <c r="P60" s="6">
        <f>D60+F60+H60+J60+L60+N60</f>
        <v>4</v>
      </c>
      <c r="Q60" s="5">
        <f>(P60/P$4)*100</f>
        <v>2.3529411764705883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184.72222222222223</v>
      </c>
      <c r="F61" s="33"/>
      <c r="G61" s="9">
        <f>SUM(G56:G60)</f>
        <v>181.48148148148147</v>
      </c>
      <c r="H61" s="8"/>
      <c r="I61" s="9">
        <f>SUM(I56:I60)</f>
        <v>200</v>
      </c>
      <c r="J61" s="8"/>
      <c r="K61" s="9">
        <f>SUM(K56:K60)</f>
        <v>141.66666666666666</v>
      </c>
      <c r="L61" s="8"/>
      <c r="M61" s="9">
        <f>SUM(M56:M60)</f>
        <v>200</v>
      </c>
      <c r="N61" s="8"/>
      <c r="O61" s="9" t="e">
        <f>SUM(O56:O60)</f>
        <v>#DIV/0!</v>
      </c>
      <c r="P61" s="8"/>
      <c r="Q61" s="9">
        <f>SUM(Q56:Q60)</f>
        <v>182.35294117647058</v>
      </c>
      <c r="R61" s="29"/>
    </row>
    <row r="62" spans="1:18" s="30" customFormat="1" ht="15.75">
      <c r="A62" s="7"/>
      <c r="B62" s="7"/>
      <c r="C62" s="7"/>
      <c r="D62" s="8"/>
      <c r="E62" s="9"/>
      <c r="F62" s="33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29</v>
      </c>
      <c r="E65" s="5">
        <f>(D65/D$4)*100</f>
        <v>40.27777777777778</v>
      </c>
      <c r="F65" s="15">
        <v>15</v>
      </c>
      <c r="G65" s="5">
        <f>(F65/F$4)*100</f>
        <v>55.55555555555556</v>
      </c>
      <c r="H65" s="4">
        <v>8</v>
      </c>
      <c r="I65" s="5">
        <f>(H65/H$4)*100</f>
        <v>25.806451612903224</v>
      </c>
      <c r="J65" s="4">
        <v>13</v>
      </c>
      <c r="K65" s="5">
        <f>(J65/J$4)*100</f>
        <v>54.166666666666664</v>
      </c>
      <c r="L65" s="4">
        <v>5</v>
      </c>
      <c r="M65" s="5">
        <f>(L65/L$4)*100</f>
        <v>31.25</v>
      </c>
      <c r="N65" s="4">
        <v>0</v>
      </c>
      <c r="O65" s="5" t="e">
        <f>(N65/N$4)*100</f>
        <v>#DIV/0!</v>
      </c>
      <c r="P65" s="6">
        <f>D65+F65+H65+J65+L65+N65</f>
        <v>70</v>
      </c>
      <c r="Q65" s="5">
        <f>(P65/P$4)*100</f>
        <v>41.17647058823529</v>
      </c>
      <c r="R65" s="18"/>
    </row>
    <row r="66" spans="1:18" ht="15.75">
      <c r="A66" s="52" t="s">
        <v>36</v>
      </c>
      <c r="B66" s="53"/>
      <c r="C66" s="54"/>
      <c r="D66" s="4">
        <v>42</v>
      </c>
      <c r="E66" s="5">
        <f>(D66/D$4)*100</f>
        <v>58.333333333333336</v>
      </c>
      <c r="F66" s="15">
        <v>12</v>
      </c>
      <c r="G66" s="5">
        <f>(F66/F$4)*100</f>
        <v>44.44444444444444</v>
      </c>
      <c r="H66" s="4">
        <v>23</v>
      </c>
      <c r="I66" s="5">
        <f>(H66/H$4)*100</f>
        <v>74.19354838709677</v>
      </c>
      <c r="J66" s="4">
        <v>11</v>
      </c>
      <c r="K66" s="5">
        <f>(J66/J$4)*100</f>
        <v>45.83333333333333</v>
      </c>
      <c r="L66" s="4">
        <v>11</v>
      </c>
      <c r="M66" s="5">
        <f>(L66/L$4)*100</f>
        <v>68.75</v>
      </c>
      <c r="N66" s="4">
        <v>0</v>
      </c>
      <c r="O66" s="5" t="e">
        <f>(N66/N$4)*100</f>
        <v>#DIV/0!</v>
      </c>
      <c r="P66" s="6">
        <f>D66+F66+H66+J66+L66+N66</f>
        <v>99</v>
      </c>
      <c r="Q66" s="5">
        <f>(P66/P$4)*100</f>
        <v>58.235294117647065</v>
      </c>
      <c r="R66" s="18"/>
    </row>
    <row r="67" spans="1:18" ht="15.75">
      <c r="A67" s="52" t="s">
        <v>15</v>
      </c>
      <c r="B67" s="53"/>
      <c r="C67" s="54"/>
      <c r="D67" s="4">
        <v>1</v>
      </c>
      <c r="E67" s="5">
        <f>(D67/D$4)*100</f>
        <v>1.3888888888888888</v>
      </c>
      <c r="F67" s="15">
        <v>0</v>
      </c>
      <c r="G67" s="5">
        <f>(F67/F$4)*100</f>
        <v>0</v>
      </c>
      <c r="H67" s="4">
        <v>0</v>
      </c>
      <c r="I67" s="5">
        <f>(H67/H$4)*100</f>
        <v>0</v>
      </c>
      <c r="J67" s="4">
        <v>0</v>
      </c>
      <c r="K67" s="5">
        <f>(J67/J$4)*100</f>
        <v>0</v>
      </c>
      <c r="L67" s="4">
        <v>0</v>
      </c>
      <c r="M67" s="5">
        <f>(L67/L$4)*100</f>
        <v>0</v>
      </c>
      <c r="N67" s="4">
        <v>0</v>
      </c>
      <c r="O67" s="5" t="e">
        <f>(N67/N$4)*100</f>
        <v>#DIV/0!</v>
      </c>
      <c r="P67" s="6">
        <f>D67+F67+H67+J67+L67+N67</f>
        <v>1</v>
      </c>
      <c r="Q67" s="5">
        <f>(P67/P$4)*100</f>
        <v>0.5882352941176471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33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100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33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67</v>
      </c>
      <c r="E72" s="5">
        <f>(D72/D$4)*100</f>
        <v>93.05555555555556</v>
      </c>
      <c r="F72" s="15">
        <v>24</v>
      </c>
      <c r="G72" s="5">
        <f>(F72/F$4)*100</f>
        <v>88.88888888888889</v>
      </c>
      <c r="H72" s="4">
        <v>30</v>
      </c>
      <c r="I72" s="5">
        <f>(H72/H$4)*100</f>
        <v>96.7741935483871</v>
      </c>
      <c r="J72" s="4">
        <v>23</v>
      </c>
      <c r="K72" s="5">
        <f>(J72/J$4)*100</f>
        <v>95.83333333333334</v>
      </c>
      <c r="L72" s="4">
        <v>16</v>
      </c>
      <c r="M72" s="5">
        <f>(L72/L$4)*100</f>
        <v>100</v>
      </c>
      <c r="N72" s="4">
        <v>0</v>
      </c>
      <c r="O72" s="5" t="e">
        <f>(N72/N$4)*100</f>
        <v>#DIV/0!</v>
      </c>
      <c r="P72" s="6">
        <f>D72+F72+H72+J72+L72+N72</f>
        <v>160</v>
      </c>
      <c r="Q72" s="5">
        <f>(P72/P$4)*100</f>
        <v>94.11764705882352</v>
      </c>
      <c r="R72" s="18"/>
    </row>
    <row r="73" spans="1:18" ht="15.75">
      <c r="A73" s="52" t="s">
        <v>36</v>
      </c>
      <c r="B73" s="53"/>
      <c r="C73" s="54"/>
      <c r="D73" s="4">
        <v>5</v>
      </c>
      <c r="E73" s="5">
        <f>(D73/D$4)*100</f>
        <v>6.944444444444445</v>
      </c>
      <c r="F73" s="15">
        <v>3</v>
      </c>
      <c r="G73" s="5">
        <f>(F73/F$4)*100</f>
        <v>11.11111111111111</v>
      </c>
      <c r="H73" s="4">
        <v>1</v>
      </c>
      <c r="I73" s="5">
        <f>(H73/H$4)*100</f>
        <v>3.225806451612903</v>
      </c>
      <c r="J73" s="4">
        <v>1</v>
      </c>
      <c r="K73" s="5">
        <f>(J73/J$4)*100</f>
        <v>4.166666666666666</v>
      </c>
      <c r="L73" s="4">
        <v>0</v>
      </c>
      <c r="M73" s="5">
        <f>(L73/L$4)*100</f>
        <v>0</v>
      </c>
      <c r="N73" s="4">
        <v>0</v>
      </c>
      <c r="O73" s="5" t="e">
        <f>(N73/N$4)*100</f>
        <v>#DIV/0!</v>
      </c>
      <c r="P73" s="6">
        <f>D73+F73+H73+J73+L73+N73</f>
        <v>10</v>
      </c>
      <c r="Q73" s="5">
        <f>(P73/P$4)*100</f>
        <v>5.88235294117647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15">
        <v>0</v>
      </c>
      <c r="G74" s="5">
        <f>(F74/F$4)*100</f>
        <v>0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0</v>
      </c>
      <c r="M74" s="5">
        <f>(L74/L$4)*100</f>
        <v>0</v>
      </c>
      <c r="N74" s="4">
        <v>0</v>
      </c>
      <c r="O74" s="5" t="e">
        <f>(N74/N$4)*100</f>
        <v>#DIV/0!</v>
      </c>
      <c r="P74" s="6">
        <f>D74+F74+H74+J74+L74+N74</f>
        <v>0</v>
      </c>
      <c r="Q74" s="5">
        <f>(P74/P$4)*100</f>
        <v>0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33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100.00000000000001</v>
      </c>
      <c r="L75" s="8"/>
      <c r="M75" s="9">
        <f>SUM(M72:M74)</f>
        <v>100</v>
      </c>
      <c r="N75" s="8"/>
      <c r="O75" s="9" t="e">
        <f>SUM(O72:O74)</f>
        <v>#DIV/0!</v>
      </c>
      <c r="P75" s="8"/>
      <c r="Q75" s="9">
        <f>SUM(Q72:Q74)</f>
        <v>99.99999999999999</v>
      </c>
      <c r="R75" s="29"/>
    </row>
    <row r="76" spans="1:18" s="34" customFormat="1" ht="15.75">
      <c r="A76" s="7"/>
      <c r="B76" s="7"/>
      <c r="C76" s="7"/>
      <c r="D76" s="8"/>
      <c r="E76" s="9"/>
      <c r="F76" s="33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28</v>
      </c>
      <c r="E79" s="5">
        <f>(D79/D$4)*100</f>
        <v>38.88888888888889</v>
      </c>
      <c r="F79" s="15">
        <v>8</v>
      </c>
      <c r="G79" s="5">
        <f>(F79/F$4)*100</f>
        <v>29.629629629629626</v>
      </c>
      <c r="H79" s="4">
        <v>10</v>
      </c>
      <c r="I79" s="5">
        <f>(H79/H$4)*100</f>
        <v>32.25806451612903</v>
      </c>
      <c r="J79" s="4">
        <v>16</v>
      </c>
      <c r="K79" s="5">
        <f>(J79/J$4)*100</f>
        <v>66.66666666666666</v>
      </c>
      <c r="L79" s="4">
        <v>11</v>
      </c>
      <c r="M79" s="5">
        <f>(L79/L$4)*100</f>
        <v>68.75</v>
      </c>
      <c r="N79" s="4">
        <v>0</v>
      </c>
      <c r="O79" s="5" t="e">
        <f>(N79/N$4)*100</f>
        <v>#DIV/0!</v>
      </c>
      <c r="P79" s="6">
        <f>D79+F79+H79+J79+L79+N79</f>
        <v>73</v>
      </c>
      <c r="Q79" s="5">
        <f>(P79/P$4)*100</f>
        <v>42.94117647058823</v>
      </c>
      <c r="R79" s="18"/>
    </row>
    <row r="80" spans="1:18" ht="15.75">
      <c r="A80" s="52" t="s">
        <v>52</v>
      </c>
      <c r="B80" s="53"/>
      <c r="C80" s="54"/>
      <c r="D80" s="4">
        <v>33</v>
      </c>
      <c r="E80" s="5">
        <f>(D80/D$4)*100</f>
        <v>45.83333333333333</v>
      </c>
      <c r="F80" s="15">
        <v>12</v>
      </c>
      <c r="G80" s="5">
        <f>(F80/F$4)*100</f>
        <v>44.44444444444444</v>
      </c>
      <c r="H80" s="4">
        <v>11</v>
      </c>
      <c r="I80" s="5">
        <f>(H80/H$4)*100</f>
        <v>35.483870967741936</v>
      </c>
      <c r="J80" s="4">
        <v>4</v>
      </c>
      <c r="K80" s="5">
        <f>(J80/J$4)*100</f>
        <v>16.666666666666664</v>
      </c>
      <c r="L80" s="4">
        <v>3</v>
      </c>
      <c r="M80" s="5">
        <f>(L80/L$4)*100</f>
        <v>18.75</v>
      </c>
      <c r="N80" s="4">
        <v>0</v>
      </c>
      <c r="O80" s="5" t="e">
        <f>(N80/N$4)*100</f>
        <v>#DIV/0!</v>
      </c>
      <c r="P80" s="6">
        <f>D80+F80+H80+J80+L80+N80</f>
        <v>63</v>
      </c>
      <c r="Q80" s="5">
        <f>(P80/P$4)*100</f>
        <v>37.05882352941177</v>
      </c>
      <c r="R80" s="18"/>
    </row>
    <row r="81" spans="1:18" ht="30.75" customHeight="1">
      <c r="A81" s="82" t="s">
        <v>53</v>
      </c>
      <c r="B81" s="83"/>
      <c r="C81" s="84"/>
      <c r="D81" s="4">
        <v>10</v>
      </c>
      <c r="E81" s="5">
        <f>(D81/D$4)*100</f>
        <v>13.88888888888889</v>
      </c>
      <c r="F81" s="15">
        <v>7</v>
      </c>
      <c r="G81" s="5">
        <f>(F81/F$4)*100</f>
        <v>25.925925925925924</v>
      </c>
      <c r="H81" s="4">
        <v>8</v>
      </c>
      <c r="I81" s="5">
        <f>(H81/H$4)*100</f>
        <v>25.806451612903224</v>
      </c>
      <c r="J81" s="4">
        <v>4</v>
      </c>
      <c r="K81" s="5">
        <f>(J81/J$4)*100</f>
        <v>16.666666666666664</v>
      </c>
      <c r="L81" s="4">
        <v>2</v>
      </c>
      <c r="M81" s="5">
        <f>(L81/L$4)*100</f>
        <v>12.5</v>
      </c>
      <c r="N81" s="4">
        <v>0</v>
      </c>
      <c r="O81" s="5" t="e">
        <f>(N81/N$4)*100</f>
        <v>#DIV/0!</v>
      </c>
      <c r="P81" s="6">
        <f>D81+F81+H81+J81+L81+N81</f>
        <v>31</v>
      </c>
      <c r="Q81" s="5">
        <f>(P81/P$4)*100</f>
        <v>18.235294117647058</v>
      </c>
      <c r="R81" s="18"/>
    </row>
    <row r="82" spans="1:18" ht="15.75">
      <c r="A82" s="52" t="s">
        <v>15</v>
      </c>
      <c r="B82" s="53"/>
      <c r="C82" s="54"/>
      <c r="D82" s="4">
        <v>1</v>
      </c>
      <c r="E82" s="5">
        <f>(D82/D$4)*100</f>
        <v>1.3888888888888888</v>
      </c>
      <c r="F82" s="15">
        <v>0</v>
      </c>
      <c r="G82" s="5">
        <f>(F82/F$4)*100</f>
        <v>0</v>
      </c>
      <c r="H82" s="4">
        <v>2</v>
      </c>
      <c r="I82" s="5">
        <f>(H82/H$4)*100</f>
        <v>6.451612903225806</v>
      </c>
      <c r="J82" s="4">
        <v>0</v>
      </c>
      <c r="K82" s="5">
        <f>(J82/J$4)*100</f>
        <v>0</v>
      </c>
      <c r="L82" s="4">
        <v>0</v>
      </c>
      <c r="M82" s="5">
        <f>(L82/L$4)*100</f>
        <v>0</v>
      </c>
      <c r="N82" s="4">
        <v>0</v>
      </c>
      <c r="O82" s="5" t="e">
        <f>(N82/N$4)*100</f>
        <v>#DIV/0!</v>
      </c>
      <c r="P82" s="6">
        <f>D82+F82+H82+J82+L82+N82</f>
        <v>3</v>
      </c>
      <c r="Q82" s="5">
        <f>(P82/P$4)*100</f>
        <v>1.7647058823529411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33"/>
      <c r="G83" s="9">
        <f>SUM(G79:G82)</f>
        <v>100</v>
      </c>
      <c r="H83" s="8"/>
      <c r="I83" s="9">
        <f>SUM(I79:I82)</f>
        <v>100.00000000000001</v>
      </c>
      <c r="J83" s="8"/>
      <c r="K83" s="9">
        <f>SUM(K79:K82)</f>
        <v>99.99999999999997</v>
      </c>
      <c r="L83" s="8"/>
      <c r="M83" s="9">
        <f>SUM(M79:M82)</f>
        <v>100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33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19</v>
      </c>
      <c r="E86" s="5">
        <f aca="true" t="shared" si="8" ref="E86:E91">(D86/D$4)*100</f>
        <v>26.38888888888889</v>
      </c>
      <c r="F86" s="15">
        <v>11</v>
      </c>
      <c r="G86" s="5">
        <f aca="true" t="shared" si="9" ref="G86:G91">(F86/F$4)*100</f>
        <v>40.74074074074074</v>
      </c>
      <c r="H86" s="4">
        <v>8</v>
      </c>
      <c r="I86" s="5">
        <f aca="true" t="shared" si="10" ref="I86:I91">(H86/H$4)*100</f>
        <v>25.806451612903224</v>
      </c>
      <c r="J86" s="4">
        <v>9</v>
      </c>
      <c r="K86" s="5">
        <f aca="true" t="shared" si="11" ref="K86:K91">(J86/J$4)*100</f>
        <v>37.5</v>
      </c>
      <c r="L86" s="4">
        <v>6</v>
      </c>
      <c r="M86" s="5">
        <f aca="true" t="shared" si="12" ref="M86:M91">(L86/L$4)*100</f>
        <v>37.5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53</v>
      </c>
      <c r="Q86" s="5">
        <f aca="true" t="shared" si="15" ref="Q86:Q91">(P86/P$4)*100</f>
        <v>31.176470588235293</v>
      </c>
      <c r="R86" s="18"/>
    </row>
    <row r="87" spans="1:18" ht="15.75">
      <c r="A87" s="52" t="s">
        <v>56</v>
      </c>
      <c r="B87" s="53"/>
      <c r="C87" s="54"/>
      <c r="D87" s="4">
        <v>23</v>
      </c>
      <c r="E87" s="5">
        <f t="shared" si="8"/>
        <v>31.944444444444443</v>
      </c>
      <c r="F87" s="15">
        <v>6</v>
      </c>
      <c r="G87" s="5">
        <f t="shared" si="9"/>
        <v>22.22222222222222</v>
      </c>
      <c r="H87" s="4">
        <v>10</v>
      </c>
      <c r="I87" s="5">
        <f t="shared" si="10"/>
        <v>32.25806451612903</v>
      </c>
      <c r="J87" s="4">
        <v>7</v>
      </c>
      <c r="K87" s="5">
        <f t="shared" si="11"/>
        <v>29.166666666666668</v>
      </c>
      <c r="L87" s="4">
        <v>3</v>
      </c>
      <c r="M87" s="5">
        <f t="shared" si="12"/>
        <v>18.75</v>
      </c>
      <c r="N87" s="4">
        <v>0</v>
      </c>
      <c r="O87" s="5" t="e">
        <f t="shared" si="13"/>
        <v>#DIV/0!</v>
      </c>
      <c r="P87" s="6">
        <f t="shared" si="14"/>
        <v>49</v>
      </c>
      <c r="Q87" s="5">
        <f t="shared" si="15"/>
        <v>28.823529411764703</v>
      </c>
      <c r="R87" s="18"/>
    </row>
    <row r="88" spans="1:18" ht="30" customHeight="1">
      <c r="A88" s="82" t="s">
        <v>57</v>
      </c>
      <c r="B88" s="83"/>
      <c r="C88" s="84"/>
      <c r="D88" s="4">
        <v>9</v>
      </c>
      <c r="E88" s="5">
        <f t="shared" si="8"/>
        <v>12.5</v>
      </c>
      <c r="F88" s="15">
        <v>2</v>
      </c>
      <c r="G88" s="5">
        <f t="shared" si="9"/>
        <v>7.4074074074074066</v>
      </c>
      <c r="H88" s="4">
        <v>7</v>
      </c>
      <c r="I88" s="5">
        <f t="shared" si="10"/>
        <v>22.58064516129032</v>
      </c>
      <c r="J88" s="4">
        <v>3</v>
      </c>
      <c r="K88" s="5">
        <f t="shared" si="11"/>
        <v>12.5</v>
      </c>
      <c r="L88" s="4">
        <v>2</v>
      </c>
      <c r="M88" s="5">
        <f t="shared" si="12"/>
        <v>12.5</v>
      </c>
      <c r="N88" s="4">
        <v>0</v>
      </c>
      <c r="O88" s="5" t="e">
        <f t="shared" si="13"/>
        <v>#DIV/0!</v>
      </c>
      <c r="P88" s="6">
        <f t="shared" si="14"/>
        <v>23</v>
      </c>
      <c r="Q88" s="5">
        <f t="shared" si="15"/>
        <v>13.529411764705882</v>
      </c>
      <c r="R88" s="18"/>
    </row>
    <row r="89" spans="1:18" ht="63" customHeight="1">
      <c r="A89" s="82" t="s">
        <v>58</v>
      </c>
      <c r="B89" s="83"/>
      <c r="C89" s="84"/>
      <c r="D89" s="4">
        <v>7</v>
      </c>
      <c r="E89" s="5">
        <f t="shared" si="8"/>
        <v>9.722222222222223</v>
      </c>
      <c r="F89" s="15">
        <v>5</v>
      </c>
      <c r="G89" s="5">
        <f t="shared" si="9"/>
        <v>18.51851851851852</v>
      </c>
      <c r="H89" s="4">
        <v>2</v>
      </c>
      <c r="I89" s="5">
        <f t="shared" si="10"/>
        <v>6.451612903225806</v>
      </c>
      <c r="J89" s="4">
        <v>3</v>
      </c>
      <c r="K89" s="5">
        <f t="shared" si="11"/>
        <v>12.5</v>
      </c>
      <c r="L89" s="4">
        <v>3</v>
      </c>
      <c r="M89" s="5">
        <f t="shared" si="12"/>
        <v>18.75</v>
      </c>
      <c r="N89" s="4">
        <v>0</v>
      </c>
      <c r="O89" s="5" t="e">
        <f t="shared" si="13"/>
        <v>#DIV/0!</v>
      </c>
      <c r="P89" s="6">
        <f t="shared" si="14"/>
        <v>20</v>
      </c>
      <c r="Q89" s="5">
        <f t="shared" si="15"/>
        <v>11.76470588235294</v>
      </c>
      <c r="R89" s="18"/>
    </row>
    <row r="90" spans="1:18" ht="91.5" customHeight="1">
      <c r="A90" s="82" t="s">
        <v>59</v>
      </c>
      <c r="B90" s="83"/>
      <c r="C90" s="84"/>
      <c r="D90" s="4">
        <v>3</v>
      </c>
      <c r="E90" s="5">
        <f t="shared" si="8"/>
        <v>4.166666666666666</v>
      </c>
      <c r="F90" s="15">
        <v>1</v>
      </c>
      <c r="G90" s="5">
        <f t="shared" si="9"/>
        <v>3.7037037037037033</v>
      </c>
      <c r="H90" s="4">
        <v>0</v>
      </c>
      <c r="I90" s="5">
        <f t="shared" si="10"/>
        <v>0</v>
      </c>
      <c r="J90" s="4">
        <v>0</v>
      </c>
      <c r="K90" s="5">
        <f t="shared" si="11"/>
        <v>0</v>
      </c>
      <c r="L90" s="4">
        <v>0</v>
      </c>
      <c r="M90" s="5">
        <f t="shared" si="12"/>
        <v>0</v>
      </c>
      <c r="N90" s="4">
        <v>0</v>
      </c>
      <c r="O90" s="5" t="e">
        <f t="shared" si="13"/>
        <v>#DIV/0!</v>
      </c>
      <c r="P90" s="6">
        <f t="shared" si="14"/>
        <v>4</v>
      </c>
      <c r="Q90" s="5">
        <f t="shared" si="15"/>
        <v>2.3529411764705883</v>
      </c>
      <c r="R90" s="18"/>
    </row>
    <row r="91" spans="1:18" ht="15.75">
      <c r="A91" s="52" t="s">
        <v>15</v>
      </c>
      <c r="B91" s="53"/>
      <c r="C91" s="54"/>
      <c r="D91" s="4">
        <v>11</v>
      </c>
      <c r="E91" s="5">
        <f t="shared" si="8"/>
        <v>15.277777777777779</v>
      </c>
      <c r="F91" s="15">
        <v>2</v>
      </c>
      <c r="G91" s="5">
        <f t="shared" si="9"/>
        <v>7.4074074074074066</v>
      </c>
      <c r="H91" s="4">
        <v>4</v>
      </c>
      <c r="I91" s="5">
        <f t="shared" si="10"/>
        <v>12.903225806451612</v>
      </c>
      <c r="J91" s="4">
        <v>2</v>
      </c>
      <c r="K91" s="5">
        <f t="shared" si="11"/>
        <v>8.333333333333332</v>
      </c>
      <c r="L91" s="4">
        <v>2</v>
      </c>
      <c r="M91" s="5">
        <f t="shared" si="12"/>
        <v>12.5</v>
      </c>
      <c r="N91" s="4">
        <v>0</v>
      </c>
      <c r="O91" s="5" t="e">
        <f t="shared" si="13"/>
        <v>#DIV/0!</v>
      </c>
      <c r="P91" s="6">
        <f t="shared" si="14"/>
        <v>21</v>
      </c>
      <c r="Q91" s="5">
        <f t="shared" si="15"/>
        <v>12.352941176470589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33"/>
      <c r="G92" s="9">
        <f>SUM(G86:G91)</f>
        <v>100</v>
      </c>
      <c r="H92" s="8"/>
      <c r="I92" s="9">
        <f>SUM(I86:I91)</f>
        <v>100</v>
      </c>
      <c r="J92" s="8"/>
      <c r="K92" s="9">
        <f>SUM(K86:K91)</f>
        <v>100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100.00000000000001</v>
      </c>
      <c r="R92" s="29"/>
    </row>
    <row r="93" spans="1:18" s="30" customFormat="1" ht="15.75">
      <c r="A93" s="7"/>
      <c r="B93" s="7"/>
      <c r="C93" s="7"/>
      <c r="D93" s="8"/>
      <c r="E93" s="9"/>
      <c r="F93" s="33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6</v>
      </c>
      <c r="E95" s="5">
        <f>(D95/D$4)*100</f>
        <v>8.333333333333332</v>
      </c>
      <c r="F95" s="15">
        <v>3</v>
      </c>
      <c r="G95" s="5">
        <f>(F95/F$4)*100</f>
        <v>11.11111111111111</v>
      </c>
      <c r="H95" s="4">
        <v>15</v>
      </c>
      <c r="I95" s="5">
        <f>(H95/H$4)*100</f>
        <v>48.38709677419355</v>
      </c>
      <c r="J95" s="4">
        <v>19</v>
      </c>
      <c r="K95" s="5">
        <f>(J95/J$4)*100</f>
        <v>79.16666666666666</v>
      </c>
      <c r="L95" s="4">
        <v>2</v>
      </c>
      <c r="M95" s="5">
        <f>(L95/L$4)*100</f>
        <v>12.5</v>
      </c>
      <c r="N95" s="4">
        <v>0</v>
      </c>
      <c r="O95" s="5" t="e">
        <f>(N95/N$4)*100</f>
        <v>#DIV/0!</v>
      </c>
      <c r="P95" s="6">
        <f>D95+F95+H95+J95+L95+N95</f>
        <v>45</v>
      </c>
      <c r="Q95" s="5">
        <f>(P95/P$4)*100</f>
        <v>26.47058823529412</v>
      </c>
      <c r="R95" s="18"/>
    </row>
    <row r="96" spans="1:18" ht="15.75">
      <c r="A96" s="52" t="s">
        <v>36</v>
      </c>
      <c r="B96" s="53"/>
      <c r="C96" s="54"/>
      <c r="D96" s="4">
        <v>65</v>
      </c>
      <c r="E96" s="5">
        <f>(D96/D$4)*100</f>
        <v>90.27777777777779</v>
      </c>
      <c r="F96" s="15">
        <v>22</v>
      </c>
      <c r="G96" s="5">
        <f>(F96/F$4)*100</f>
        <v>81.48148148148148</v>
      </c>
      <c r="H96" s="4">
        <v>15</v>
      </c>
      <c r="I96" s="5">
        <f>(H96/H$4)*100</f>
        <v>48.38709677419355</v>
      </c>
      <c r="J96" s="4">
        <v>4</v>
      </c>
      <c r="K96" s="5">
        <f>(J96/J$4)*100</f>
        <v>16.666666666666664</v>
      </c>
      <c r="L96" s="4">
        <v>14</v>
      </c>
      <c r="M96" s="5">
        <f>(L96/L$4)*100</f>
        <v>87.5</v>
      </c>
      <c r="N96" s="4">
        <v>0</v>
      </c>
      <c r="O96" s="5" t="e">
        <f>(N96/N$4)*100</f>
        <v>#DIV/0!</v>
      </c>
      <c r="P96" s="6">
        <f>D96+F96+H96+J96+L96+N96</f>
        <v>120</v>
      </c>
      <c r="Q96" s="5">
        <f>(P96/P$4)*100</f>
        <v>70.58823529411765</v>
      </c>
      <c r="R96" s="18"/>
    </row>
    <row r="97" spans="1:18" ht="15.75">
      <c r="A97" s="52" t="s">
        <v>15</v>
      </c>
      <c r="B97" s="53"/>
      <c r="C97" s="54"/>
      <c r="D97" s="4">
        <v>1</v>
      </c>
      <c r="E97" s="5">
        <f>(D97/D$4)*100</f>
        <v>1.3888888888888888</v>
      </c>
      <c r="F97" s="15">
        <v>2</v>
      </c>
      <c r="G97" s="5">
        <f>(F97/F$4)*100</f>
        <v>7.4074074074074066</v>
      </c>
      <c r="H97" s="4">
        <v>1</v>
      </c>
      <c r="I97" s="5">
        <f>(H97/H$4)*100</f>
        <v>3.225806451612903</v>
      </c>
      <c r="J97" s="4">
        <v>1</v>
      </c>
      <c r="K97" s="5">
        <f>(J97/J$4)*100</f>
        <v>4.166666666666666</v>
      </c>
      <c r="L97" s="4">
        <v>0</v>
      </c>
      <c r="M97" s="5">
        <f>(L97/L$4)*100</f>
        <v>0</v>
      </c>
      <c r="N97" s="4">
        <v>0</v>
      </c>
      <c r="O97" s="5" t="e">
        <f>(N97/N$4)*100</f>
        <v>#DIV/0!</v>
      </c>
      <c r="P97" s="6">
        <f>D97+F97+H97+J97+L97+N97</f>
        <v>5</v>
      </c>
      <c r="Q97" s="5">
        <f>(P97/P$4)*100</f>
        <v>2.941176470588235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33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99.99999999999999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33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13</v>
      </c>
      <c r="E101" s="5">
        <f>(D101/D$4)*100</f>
        <v>18.055555555555554</v>
      </c>
      <c r="F101" s="15">
        <v>5</v>
      </c>
      <c r="G101" s="5">
        <f>(F101/F$4)*100</f>
        <v>18.51851851851852</v>
      </c>
      <c r="H101" s="4">
        <v>5</v>
      </c>
      <c r="I101" s="5">
        <f>(H101/H$4)*100</f>
        <v>16.129032258064516</v>
      </c>
      <c r="J101" s="4">
        <v>7</v>
      </c>
      <c r="K101" s="5">
        <f>(J101/J$4)*100</f>
        <v>29.166666666666668</v>
      </c>
      <c r="L101" s="4">
        <v>1</v>
      </c>
      <c r="M101" s="5">
        <f>(L101/L$4)*100</f>
        <v>6.25</v>
      </c>
      <c r="N101" s="4">
        <v>0</v>
      </c>
      <c r="O101" s="5" t="e">
        <f>(N101/N$4)*100</f>
        <v>#DIV/0!</v>
      </c>
      <c r="P101" s="6">
        <f>D101+F101+H101+J101+L101+N101</f>
        <v>31</v>
      </c>
      <c r="Q101" s="5">
        <f>(P101/P$4)*100</f>
        <v>18.235294117647058</v>
      </c>
      <c r="R101" s="18"/>
    </row>
    <row r="102" spans="1:18" ht="15.75">
      <c r="A102" s="52" t="s">
        <v>36</v>
      </c>
      <c r="B102" s="53"/>
      <c r="C102" s="54"/>
      <c r="D102" s="4">
        <v>58</v>
      </c>
      <c r="E102" s="5">
        <f>(D102/D$4)*100</f>
        <v>80.55555555555556</v>
      </c>
      <c r="F102" s="15">
        <v>22</v>
      </c>
      <c r="G102" s="5">
        <f>(F102/F$4)*100</f>
        <v>81.48148148148148</v>
      </c>
      <c r="H102" s="4">
        <v>26</v>
      </c>
      <c r="I102" s="5">
        <f>(H102/H$4)*100</f>
        <v>83.87096774193549</v>
      </c>
      <c r="J102" s="4">
        <v>17</v>
      </c>
      <c r="K102" s="5">
        <f>(J102/J$4)*100</f>
        <v>70.83333333333334</v>
      </c>
      <c r="L102" s="4">
        <v>15</v>
      </c>
      <c r="M102" s="5">
        <f>(L102/L$4)*100</f>
        <v>93.75</v>
      </c>
      <c r="N102" s="4">
        <v>0</v>
      </c>
      <c r="O102" s="5" t="e">
        <f>(N102/N$4)*100</f>
        <v>#DIV/0!</v>
      </c>
      <c r="P102" s="6">
        <f>D102+F102+H102+J102+L102+N102</f>
        <v>138</v>
      </c>
      <c r="Q102" s="5">
        <f>(P102/P$4)*100</f>
        <v>81.17647058823529</v>
      </c>
      <c r="R102" s="18"/>
    </row>
    <row r="103" spans="1:18" ht="15.75">
      <c r="A103" s="52" t="s">
        <v>15</v>
      </c>
      <c r="B103" s="53"/>
      <c r="C103" s="54"/>
      <c r="D103" s="4">
        <v>1</v>
      </c>
      <c r="E103" s="5">
        <f>(D103/D$4)*100</f>
        <v>1.3888888888888888</v>
      </c>
      <c r="F103" s="15">
        <v>0</v>
      </c>
      <c r="G103" s="5">
        <f>(F103/F$4)*100</f>
        <v>0</v>
      </c>
      <c r="H103" s="4">
        <v>0</v>
      </c>
      <c r="I103" s="5">
        <f>(H103/H$4)*100</f>
        <v>0</v>
      </c>
      <c r="J103" s="4">
        <v>0</v>
      </c>
      <c r="K103" s="5">
        <f>(J103/J$4)*100</f>
        <v>0</v>
      </c>
      <c r="L103" s="4">
        <v>0</v>
      </c>
      <c r="M103" s="5">
        <f>(L103/L$4)*100</f>
        <v>0</v>
      </c>
      <c r="N103" s="4">
        <v>0</v>
      </c>
      <c r="O103" s="5" t="e">
        <f>(N103/N$4)*100</f>
        <v>#DIV/0!</v>
      </c>
      <c r="P103" s="6">
        <f>D103+F103+H103+J103+L103+N103</f>
        <v>1</v>
      </c>
      <c r="Q103" s="5">
        <f>(P103/P$4)*100</f>
        <v>0.5882352941176471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33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100.00000000000001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33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44</v>
      </c>
      <c r="E107" s="5">
        <f aca="true" t="shared" si="16" ref="E107:E112">(D107/D$4)*100</f>
        <v>61.111111111111114</v>
      </c>
      <c r="F107" s="15">
        <v>15</v>
      </c>
      <c r="G107" s="5">
        <f aca="true" t="shared" si="17" ref="G107:G112">(F107/F$4)*100</f>
        <v>55.55555555555556</v>
      </c>
      <c r="H107" s="4">
        <v>18</v>
      </c>
      <c r="I107" s="5">
        <f aca="true" t="shared" si="18" ref="I107:I112">(H107/H$4)*100</f>
        <v>58.06451612903226</v>
      </c>
      <c r="J107" s="4">
        <v>20</v>
      </c>
      <c r="K107" s="5">
        <f aca="true" t="shared" si="19" ref="K107:K112">(J107/J$4)*100</f>
        <v>83.33333333333334</v>
      </c>
      <c r="L107" s="4">
        <v>9</v>
      </c>
      <c r="M107" s="5">
        <f aca="true" t="shared" si="20" ref="M107:M112">(L107/L$4)*100</f>
        <v>56.25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106</v>
      </c>
      <c r="Q107" s="5">
        <f aca="true" t="shared" si="23" ref="Q107:Q112">(P107/P$4)*100</f>
        <v>62.35294117647059</v>
      </c>
      <c r="R107" s="18"/>
    </row>
    <row r="108" spans="1:18" ht="15.75">
      <c r="A108" s="52" t="s">
        <v>65</v>
      </c>
      <c r="B108" s="53"/>
      <c r="C108" s="54"/>
      <c r="D108" s="4">
        <v>5</v>
      </c>
      <c r="E108" s="5">
        <f t="shared" si="16"/>
        <v>6.944444444444445</v>
      </c>
      <c r="F108" s="15">
        <v>5</v>
      </c>
      <c r="G108" s="5">
        <f t="shared" si="17"/>
        <v>18.51851851851852</v>
      </c>
      <c r="H108" s="4">
        <v>5</v>
      </c>
      <c r="I108" s="5">
        <f t="shared" si="18"/>
        <v>16.129032258064516</v>
      </c>
      <c r="J108" s="4">
        <v>0</v>
      </c>
      <c r="K108" s="5">
        <f t="shared" si="19"/>
        <v>0</v>
      </c>
      <c r="L108" s="4">
        <v>0</v>
      </c>
      <c r="M108" s="5">
        <f t="shared" si="20"/>
        <v>0</v>
      </c>
      <c r="N108" s="4">
        <v>0</v>
      </c>
      <c r="O108" s="5" t="e">
        <f t="shared" si="21"/>
        <v>#DIV/0!</v>
      </c>
      <c r="P108" s="6">
        <f t="shared" si="22"/>
        <v>15</v>
      </c>
      <c r="Q108" s="5">
        <f t="shared" si="23"/>
        <v>8.823529411764707</v>
      </c>
      <c r="R108" s="18"/>
    </row>
    <row r="109" spans="1:18" ht="15.75">
      <c r="A109" s="52" t="s">
        <v>66</v>
      </c>
      <c r="B109" s="53"/>
      <c r="C109" s="54"/>
      <c r="D109" s="4">
        <v>33</v>
      </c>
      <c r="E109" s="5">
        <f t="shared" si="16"/>
        <v>45.83333333333333</v>
      </c>
      <c r="F109" s="15">
        <v>12</v>
      </c>
      <c r="G109" s="5">
        <f t="shared" si="17"/>
        <v>44.44444444444444</v>
      </c>
      <c r="H109" s="4">
        <v>10</v>
      </c>
      <c r="I109" s="5">
        <f t="shared" si="18"/>
        <v>32.25806451612903</v>
      </c>
      <c r="J109" s="4">
        <v>13</v>
      </c>
      <c r="K109" s="5">
        <f t="shared" si="19"/>
        <v>54.166666666666664</v>
      </c>
      <c r="L109" s="4">
        <v>9</v>
      </c>
      <c r="M109" s="5">
        <f t="shared" si="20"/>
        <v>56.25</v>
      </c>
      <c r="N109" s="4">
        <v>0</v>
      </c>
      <c r="O109" s="5" t="e">
        <f t="shared" si="21"/>
        <v>#DIV/0!</v>
      </c>
      <c r="P109" s="6">
        <f t="shared" si="22"/>
        <v>77</v>
      </c>
      <c r="Q109" s="5">
        <f t="shared" si="23"/>
        <v>45.294117647058826</v>
      </c>
      <c r="R109" s="18"/>
    </row>
    <row r="110" spans="1:18" ht="15.75">
      <c r="A110" s="52" t="s">
        <v>67</v>
      </c>
      <c r="B110" s="53"/>
      <c r="C110" s="54"/>
      <c r="D110" s="4">
        <v>12</v>
      </c>
      <c r="E110" s="5">
        <f t="shared" si="16"/>
        <v>16.666666666666664</v>
      </c>
      <c r="F110" s="15">
        <v>7</v>
      </c>
      <c r="G110" s="5">
        <f t="shared" si="17"/>
        <v>25.925925925925924</v>
      </c>
      <c r="H110" s="4">
        <v>9</v>
      </c>
      <c r="I110" s="5">
        <f t="shared" si="18"/>
        <v>29.03225806451613</v>
      </c>
      <c r="J110" s="4">
        <v>6</v>
      </c>
      <c r="K110" s="5">
        <f t="shared" si="19"/>
        <v>25</v>
      </c>
      <c r="L110" s="4">
        <v>2</v>
      </c>
      <c r="M110" s="5">
        <f t="shared" si="20"/>
        <v>12.5</v>
      </c>
      <c r="N110" s="4">
        <v>0</v>
      </c>
      <c r="O110" s="5" t="e">
        <f t="shared" si="21"/>
        <v>#DIV/0!</v>
      </c>
      <c r="P110" s="6">
        <f t="shared" si="22"/>
        <v>36</v>
      </c>
      <c r="Q110" s="5">
        <f t="shared" si="23"/>
        <v>21.176470588235293</v>
      </c>
      <c r="R110" s="18"/>
    </row>
    <row r="111" spans="1:18" ht="30.75" customHeight="1">
      <c r="A111" s="85" t="s">
        <v>68</v>
      </c>
      <c r="B111" s="86"/>
      <c r="C111" s="87"/>
      <c r="D111" s="4">
        <v>16</v>
      </c>
      <c r="E111" s="5">
        <f t="shared" si="16"/>
        <v>22.22222222222222</v>
      </c>
      <c r="F111" s="15">
        <v>6</v>
      </c>
      <c r="G111" s="5">
        <f t="shared" si="17"/>
        <v>22.22222222222222</v>
      </c>
      <c r="H111" s="4">
        <v>4</v>
      </c>
      <c r="I111" s="5">
        <f t="shared" si="18"/>
        <v>12.903225806451612</v>
      </c>
      <c r="J111" s="4">
        <v>2</v>
      </c>
      <c r="K111" s="5">
        <f t="shared" si="19"/>
        <v>8.333333333333332</v>
      </c>
      <c r="L111" s="4">
        <v>6</v>
      </c>
      <c r="M111" s="5">
        <f t="shared" si="20"/>
        <v>37.5</v>
      </c>
      <c r="N111" s="4">
        <v>0</v>
      </c>
      <c r="O111" s="5" t="e">
        <f t="shared" si="21"/>
        <v>#DIV/0!</v>
      </c>
      <c r="P111" s="6">
        <f t="shared" si="22"/>
        <v>34</v>
      </c>
      <c r="Q111" s="5">
        <f t="shared" si="23"/>
        <v>20</v>
      </c>
      <c r="R111" s="18"/>
    </row>
    <row r="112" spans="1:18" ht="15.75">
      <c r="A112" s="52" t="s">
        <v>14</v>
      </c>
      <c r="B112" s="53"/>
      <c r="C112" s="54"/>
      <c r="D112" s="4">
        <v>1</v>
      </c>
      <c r="E112" s="5">
        <f t="shared" si="16"/>
        <v>1.3888888888888888</v>
      </c>
      <c r="F112" s="15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1</v>
      </c>
      <c r="K112" s="5">
        <f t="shared" si="19"/>
        <v>4.166666666666666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2</v>
      </c>
      <c r="Q112" s="5">
        <f t="shared" si="23"/>
        <v>1.1764705882352942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154.16666666666666</v>
      </c>
      <c r="F113" s="33"/>
      <c r="G113" s="9">
        <f>SUM(G107:G112)</f>
        <v>166.66666666666669</v>
      </c>
      <c r="H113" s="8"/>
      <c r="I113" s="9">
        <f>SUM(I107:I112)</f>
        <v>148.38709677419357</v>
      </c>
      <c r="J113" s="8"/>
      <c r="K113" s="9">
        <f>SUM(K107:K112)</f>
        <v>175</v>
      </c>
      <c r="L113" s="8"/>
      <c r="M113" s="9">
        <f>SUM(M107:M112)</f>
        <v>162.5</v>
      </c>
      <c r="N113" s="8"/>
      <c r="O113" s="9" t="e">
        <f>SUM(O107:O112)</f>
        <v>#DIV/0!</v>
      </c>
      <c r="P113" s="8"/>
      <c r="Q113" s="9">
        <f>SUM(Q107:Q112)</f>
        <v>158.82352941176472</v>
      </c>
      <c r="R113" s="29"/>
    </row>
    <row r="114" spans="1:18" s="30" customFormat="1" ht="15.75">
      <c r="A114" s="7"/>
      <c r="B114" s="7"/>
      <c r="C114" s="7"/>
      <c r="D114" s="8"/>
      <c r="E114" s="9"/>
      <c r="F114" s="33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6</v>
      </c>
      <c r="E116" s="5">
        <f>(D116/D$4)*100</f>
        <v>8.333333333333332</v>
      </c>
      <c r="F116" s="15">
        <v>5</v>
      </c>
      <c r="G116" s="5">
        <f>(F116/F$4)*100</f>
        <v>18.51851851851852</v>
      </c>
      <c r="H116" s="4">
        <v>8</v>
      </c>
      <c r="I116" s="5">
        <f>(H116/H$4)*100</f>
        <v>25.806451612903224</v>
      </c>
      <c r="J116" s="4">
        <v>9</v>
      </c>
      <c r="K116" s="5">
        <f>(J116/J$4)*100</f>
        <v>37.5</v>
      </c>
      <c r="L116" s="4">
        <v>3</v>
      </c>
      <c r="M116" s="5">
        <f>(L116/L$4)*100</f>
        <v>18.75</v>
      </c>
      <c r="N116" s="4">
        <v>0</v>
      </c>
      <c r="O116" s="5" t="e">
        <f>(N116/N$4)*100</f>
        <v>#DIV/0!</v>
      </c>
      <c r="P116" s="6">
        <f>D116+F116+H116+J116+L116+N116</f>
        <v>31</v>
      </c>
      <c r="Q116" s="5">
        <f>(P116/P$4)*100</f>
        <v>18.235294117647058</v>
      </c>
      <c r="R116" s="18"/>
    </row>
    <row r="117" spans="1:18" ht="15.75">
      <c r="A117" s="52" t="s">
        <v>36</v>
      </c>
      <c r="B117" s="53"/>
      <c r="C117" s="54"/>
      <c r="D117" s="4">
        <v>64</v>
      </c>
      <c r="E117" s="5">
        <f>(D117/D$4)*100</f>
        <v>88.88888888888889</v>
      </c>
      <c r="F117" s="15">
        <v>20</v>
      </c>
      <c r="G117" s="5">
        <f>(F117/F$4)*100</f>
        <v>74.07407407407408</v>
      </c>
      <c r="H117" s="4">
        <v>20</v>
      </c>
      <c r="I117" s="5">
        <f>(H117/H$4)*100</f>
        <v>64.51612903225806</v>
      </c>
      <c r="J117" s="4">
        <v>15</v>
      </c>
      <c r="K117" s="5">
        <f>(J117/J$4)*100</f>
        <v>62.5</v>
      </c>
      <c r="L117" s="4">
        <v>13</v>
      </c>
      <c r="M117" s="5">
        <f>(L117/L$4)*100</f>
        <v>81.25</v>
      </c>
      <c r="N117" s="4">
        <v>0</v>
      </c>
      <c r="O117" s="5" t="e">
        <f>(N117/N$4)*100</f>
        <v>#DIV/0!</v>
      </c>
      <c r="P117" s="6">
        <f>D117+F117+H117+J117+L117+N117</f>
        <v>132</v>
      </c>
      <c r="Q117" s="5">
        <f>(P117/P$4)*100</f>
        <v>77.64705882352942</v>
      </c>
      <c r="R117" s="18"/>
    </row>
    <row r="118" spans="1:18" ht="15.75">
      <c r="A118" s="52" t="s">
        <v>15</v>
      </c>
      <c r="B118" s="53"/>
      <c r="C118" s="54"/>
      <c r="D118" s="4">
        <v>2</v>
      </c>
      <c r="E118" s="5">
        <f>(D118/D$4)*100</f>
        <v>2.7777777777777777</v>
      </c>
      <c r="F118" s="15">
        <v>2</v>
      </c>
      <c r="G118" s="5">
        <f>(F118/F$4)*100</f>
        <v>7.4074074074074066</v>
      </c>
      <c r="H118" s="4">
        <v>3</v>
      </c>
      <c r="I118" s="5">
        <f>(H118/H$4)*100</f>
        <v>9.67741935483871</v>
      </c>
      <c r="J118" s="4">
        <v>0</v>
      </c>
      <c r="K118" s="5">
        <f>(J118/J$4)*100</f>
        <v>0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7</v>
      </c>
      <c r="Q118" s="5">
        <f>(P118/P$4)*100</f>
        <v>4.117647058823529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99.99999999999999</v>
      </c>
      <c r="F119" s="33"/>
      <c r="G119" s="9">
        <f>SUM(G116:G118)</f>
        <v>100</v>
      </c>
      <c r="H119" s="8"/>
      <c r="I119" s="9">
        <f>SUM(I116:I118)</f>
        <v>99.99999999999999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33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38</v>
      </c>
      <c r="E122" s="5">
        <f aca="true" t="shared" si="24" ref="E122:E127">(D122/D$4)*100</f>
        <v>52.77777777777778</v>
      </c>
      <c r="F122" s="15">
        <v>9</v>
      </c>
      <c r="G122" s="5">
        <f aca="true" t="shared" si="25" ref="G122:G127">(F122/F$4)*100</f>
        <v>33.33333333333333</v>
      </c>
      <c r="H122" s="4">
        <v>18</v>
      </c>
      <c r="I122" s="5">
        <f aca="true" t="shared" si="26" ref="I122:I127">(H122/H$4)*100</f>
        <v>58.06451612903226</v>
      </c>
      <c r="J122" s="4">
        <v>11</v>
      </c>
      <c r="K122" s="5">
        <f aca="true" t="shared" si="27" ref="K122:K127">(J122/J$4)*100</f>
        <v>45.83333333333333</v>
      </c>
      <c r="L122" s="4">
        <v>5</v>
      </c>
      <c r="M122" s="5">
        <f aca="true" t="shared" si="28" ref="M122:M127">(L122/L$4)*100</f>
        <v>31.25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81</v>
      </c>
      <c r="Q122" s="5">
        <f aca="true" t="shared" si="31" ref="Q122:Q127">(P122/P$4)*100</f>
        <v>47.647058823529406</v>
      </c>
      <c r="R122" s="18"/>
    </row>
    <row r="123" spans="1:18" ht="15.75">
      <c r="A123" s="52" t="s">
        <v>72</v>
      </c>
      <c r="B123" s="53"/>
      <c r="C123" s="54"/>
      <c r="D123" s="4">
        <v>12</v>
      </c>
      <c r="E123" s="5">
        <f t="shared" si="24"/>
        <v>16.666666666666664</v>
      </c>
      <c r="F123" s="15">
        <v>5</v>
      </c>
      <c r="G123" s="5">
        <f t="shared" si="25"/>
        <v>18.51851851851852</v>
      </c>
      <c r="H123" s="4">
        <v>5</v>
      </c>
      <c r="I123" s="5">
        <f t="shared" si="26"/>
        <v>16.129032258064516</v>
      </c>
      <c r="J123" s="4">
        <v>6</v>
      </c>
      <c r="K123" s="5">
        <f t="shared" si="27"/>
        <v>25</v>
      </c>
      <c r="L123" s="4">
        <v>1</v>
      </c>
      <c r="M123" s="5">
        <f t="shared" si="28"/>
        <v>6.25</v>
      </c>
      <c r="N123" s="4">
        <v>0</v>
      </c>
      <c r="O123" s="5" t="e">
        <f t="shared" si="29"/>
        <v>#DIV/0!</v>
      </c>
      <c r="P123" s="6">
        <f t="shared" si="30"/>
        <v>29</v>
      </c>
      <c r="Q123" s="5">
        <f t="shared" si="31"/>
        <v>17.058823529411764</v>
      </c>
      <c r="R123" s="18"/>
    </row>
    <row r="124" spans="1:18" ht="15.75">
      <c r="A124" s="52" t="s">
        <v>73</v>
      </c>
      <c r="B124" s="53"/>
      <c r="C124" s="54"/>
      <c r="D124" s="4">
        <v>8</v>
      </c>
      <c r="E124" s="5">
        <f t="shared" si="24"/>
        <v>11.11111111111111</v>
      </c>
      <c r="F124" s="15">
        <v>6</v>
      </c>
      <c r="G124" s="5">
        <f t="shared" si="25"/>
        <v>22.22222222222222</v>
      </c>
      <c r="H124" s="4">
        <v>5</v>
      </c>
      <c r="I124" s="5">
        <f t="shared" si="26"/>
        <v>16.129032258064516</v>
      </c>
      <c r="J124" s="4">
        <v>4</v>
      </c>
      <c r="K124" s="5">
        <f t="shared" si="27"/>
        <v>16.666666666666664</v>
      </c>
      <c r="L124" s="4">
        <v>4</v>
      </c>
      <c r="M124" s="5">
        <f t="shared" si="28"/>
        <v>25</v>
      </c>
      <c r="N124" s="4">
        <v>0</v>
      </c>
      <c r="O124" s="5" t="e">
        <f t="shared" si="29"/>
        <v>#DIV/0!</v>
      </c>
      <c r="P124" s="6">
        <f t="shared" si="30"/>
        <v>27</v>
      </c>
      <c r="Q124" s="5">
        <f t="shared" si="31"/>
        <v>15.88235294117647</v>
      </c>
      <c r="R124" s="18"/>
    </row>
    <row r="125" spans="1:18" ht="15.75">
      <c r="A125" s="52" t="s">
        <v>74</v>
      </c>
      <c r="B125" s="53"/>
      <c r="C125" s="54"/>
      <c r="D125" s="4">
        <v>9</v>
      </c>
      <c r="E125" s="5">
        <f t="shared" si="24"/>
        <v>12.5</v>
      </c>
      <c r="F125" s="15">
        <v>12</v>
      </c>
      <c r="G125" s="5">
        <f t="shared" si="25"/>
        <v>44.44444444444444</v>
      </c>
      <c r="H125" s="4">
        <v>4</v>
      </c>
      <c r="I125" s="5">
        <f t="shared" si="26"/>
        <v>12.903225806451612</v>
      </c>
      <c r="J125" s="4">
        <v>4</v>
      </c>
      <c r="K125" s="5">
        <f t="shared" si="27"/>
        <v>16.666666666666664</v>
      </c>
      <c r="L125" s="4">
        <v>2</v>
      </c>
      <c r="M125" s="5">
        <f t="shared" si="28"/>
        <v>12.5</v>
      </c>
      <c r="N125" s="4">
        <v>0</v>
      </c>
      <c r="O125" s="5" t="e">
        <f t="shared" si="29"/>
        <v>#DIV/0!</v>
      </c>
      <c r="P125" s="6">
        <f t="shared" si="30"/>
        <v>31</v>
      </c>
      <c r="Q125" s="5">
        <f t="shared" si="31"/>
        <v>18.235294117647058</v>
      </c>
      <c r="R125" s="18"/>
    </row>
    <row r="126" spans="1:18" ht="15.75">
      <c r="A126" s="85" t="s">
        <v>75</v>
      </c>
      <c r="B126" s="86"/>
      <c r="C126" s="87"/>
      <c r="D126" s="4">
        <v>23</v>
      </c>
      <c r="E126" s="5">
        <f t="shared" si="24"/>
        <v>31.944444444444443</v>
      </c>
      <c r="F126" s="15">
        <v>16</v>
      </c>
      <c r="G126" s="5">
        <f t="shared" si="25"/>
        <v>59.25925925925925</v>
      </c>
      <c r="H126" s="4">
        <v>9</v>
      </c>
      <c r="I126" s="5">
        <f t="shared" si="26"/>
        <v>29.03225806451613</v>
      </c>
      <c r="J126" s="4">
        <v>7</v>
      </c>
      <c r="K126" s="5">
        <f t="shared" si="27"/>
        <v>29.166666666666668</v>
      </c>
      <c r="L126" s="4">
        <v>10</v>
      </c>
      <c r="M126" s="5">
        <f t="shared" si="28"/>
        <v>62.5</v>
      </c>
      <c r="N126" s="4">
        <v>0</v>
      </c>
      <c r="O126" s="5" t="e">
        <f t="shared" si="29"/>
        <v>#DIV/0!</v>
      </c>
      <c r="P126" s="6">
        <f t="shared" si="30"/>
        <v>65</v>
      </c>
      <c r="Q126" s="5">
        <f t="shared" si="31"/>
        <v>38.23529411764706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15">
        <v>1</v>
      </c>
      <c r="G127" s="5">
        <f t="shared" si="25"/>
        <v>3.7037037037037033</v>
      </c>
      <c r="H127" s="4">
        <v>1</v>
      </c>
      <c r="I127" s="5">
        <f t="shared" si="26"/>
        <v>3.225806451612903</v>
      </c>
      <c r="J127" s="4">
        <v>1</v>
      </c>
      <c r="K127" s="5">
        <f t="shared" si="27"/>
        <v>4.166666666666666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3</v>
      </c>
      <c r="Q127" s="5">
        <f t="shared" si="31"/>
        <v>1.7647058823529411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125</v>
      </c>
      <c r="F128" s="33"/>
      <c r="G128" s="9">
        <f>SUM(G122:G127)</f>
        <v>181.48148148148147</v>
      </c>
      <c r="H128" s="8"/>
      <c r="I128" s="9">
        <f>SUM(I122:I127)</f>
        <v>135.48387096774195</v>
      </c>
      <c r="J128" s="8"/>
      <c r="K128" s="9">
        <f>SUM(K122:K127)</f>
        <v>137.49999999999997</v>
      </c>
      <c r="L128" s="8"/>
      <c r="M128" s="9">
        <f>SUM(M122:M127)</f>
        <v>137.5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68</v>
      </c>
      <c r="E130" s="5">
        <f>(D130/D$4)*100</f>
        <v>94.44444444444444</v>
      </c>
      <c r="F130" s="15">
        <v>23</v>
      </c>
      <c r="G130" s="5">
        <f>(F130/F$4)*100</f>
        <v>85.18518518518519</v>
      </c>
      <c r="H130" s="4">
        <v>24</v>
      </c>
      <c r="I130" s="5">
        <f>(H130/H$4)*100</f>
        <v>77.41935483870968</v>
      </c>
      <c r="J130" s="4">
        <v>24</v>
      </c>
      <c r="K130" s="5">
        <f>(J130/J$4)*100</f>
        <v>100</v>
      </c>
      <c r="L130" s="4">
        <v>16</v>
      </c>
      <c r="M130" s="5">
        <f>(L130/L$4)*100</f>
        <v>100</v>
      </c>
      <c r="N130" s="4">
        <v>0</v>
      </c>
      <c r="O130" s="5" t="e">
        <f>(N130/N$4)*100</f>
        <v>#DIV/0!</v>
      </c>
      <c r="P130" s="6">
        <f>D130+F130+H130+J130+L130+N130</f>
        <v>155</v>
      </c>
      <c r="Q130" s="5">
        <f>(P130/P$4)*100</f>
        <v>91.17647058823529</v>
      </c>
      <c r="R130" s="18"/>
    </row>
    <row r="131" spans="1:18" ht="15.75">
      <c r="A131" s="52" t="s">
        <v>36</v>
      </c>
      <c r="B131" s="53"/>
      <c r="C131" s="54"/>
      <c r="D131" s="4">
        <v>4</v>
      </c>
      <c r="E131" s="5">
        <f>(D131/D$4)*100</f>
        <v>5.555555555555555</v>
      </c>
      <c r="F131" s="15">
        <v>4</v>
      </c>
      <c r="G131" s="5">
        <f>(F131/F$4)*100</f>
        <v>14.814814814814813</v>
      </c>
      <c r="H131" s="4">
        <v>7</v>
      </c>
      <c r="I131" s="5">
        <f>(H131/H$4)*100</f>
        <v>22.58064516129032</v>
      </c>
      <c r="J131" s="4">
        <v>0</v>
      </c>
      <c r="K131" s="5">
        <f>(J131/J$4)*100</f>
        <v>0</v>
      </c>
      <c r="L131" s="4">
        <v>0</v>
      </c>
      <c r="M131" s="5">
        <f>(L131/L$4)*100</f>
        <v>0</v>
      </c>
      <c r="N131" s="4">
        <v>0</v>
      </c>
      <c r="O131" s="5" t="e">
        <f>(N131/N$4)*100</f>
        <v>#DIV/0!</v>
      </c>
      <c r="P131" s="6">
        <f>D131+F131+H131+J131+L131+N131</f>
        <v>15</v>
      </c>
      <c r="Q131" s="5">
        <f>(P131/P$4)*100</f>
        <v>8.823529411764707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15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33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33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1</v>
      </c>
      <c r="E136" s="5">
        <f aca="true" t="shared" si="32" ref="E136:E142">(D136/D$4)*100</f>
        <v>1.3888888888888888</v>
      </c>
      <c r="F136" s="15">
        <v>0</v>
      </c>
      <c r="G136" s="5">
        <f aca="true" t="shared" si="33" ref="G136:G142">(F136/F$4)*100</f>
        <v>0</v>
      </c>
      <c r="H136" s="4">
        <v>0</v>
      </c>
      <c r="I136" s="5">
        <f aca="true" t="shared" si="34" ref="I136:I142">(H136/H$4)*100</f>
        <v>0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1</v>
      </c>
      <c r="Q136" s="5">
        <f aca="true" t="shared" si="39" ref="Q136:Q142">(P136/P$4)*100</f>
        <v>0.5882352941176471</v>
      </c>
      <c r="R136" s="18"/>
    </row>
    <row r="137" spans="1:18" ht="15.75">
      <c r="A137" s="52" t="s">
        <v>79</v>
      </c>
      <c r="B137" s="53"/>
      <c r="C137" s="54"/>
      <c r="D137" s="4">
        <v>0</v>
      </c>
      <c r="E137" s="5">
        <f t="shared" si="32"/>
        <v>0</v>
      </c>
      <c r="F137" s="15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0</v>
      </c>
      <c r="K137" s="5">
        <f t="shared" si="35"/>
        <v>0</v>
      </c>
      <c r="L137" s="4">
        <v>0</v>
      </c>
      <c r="M137" s="5">
        <f t="shared" si="36"/>
        <v>0</v>
      </c>
      <c r="N137" s="4">
        <v>0</v>
      </c>
      <c r="O137" s="5" t="e">
        <f t="shared" si="37"/>
        <v>#DIV/0!</v>
      </c>
      <c r="P137" s="6">
        <f t="shared" si="38"/>
        <v>0</v>
      </c>
      <c r="Q137" s="5">
        <f t="shared" si="39"/>
        <v>0</v>
      </c>
      <c r="R137" s="18"/>
    </row>
    <row r="138" spans="1:18" ht="15.75">
      <c r="A138" s="52" t="s">
        <v>80</v>
      </c>
      <c r="B138" s="53"/>
      <c r="C138" s="54"/>
      <c r="D138" s="4">
        <v>0</v>
      </c>
      <c r="E138" s="5">
        <f t="shared" si="32"/>
        <v>0</v>
      </c>
      <c r="F138" s="15">
        <v>1</v>
      </c>
      <c r="G138" s="5">
        <f t="shared" si="33"/>
        <v>3.7037037037037033</v>
      </c>
      <c r="H138" s="4">
        <v>2</v>
      </c>
      <c r="I138" s="5">
        <f t="shared" si="34"/>
        <v>6.451612903225806</v>
      </c>
      <c r="J138" s="4">
        <v>0</v>
      </c>
      <c r="K138" s="5">
        <f t="shared" si="35"/>
        <v>0</v>
      </c>
      <c r="L138" s="4">
        <v>0</v>
      </c>
      <c r="M138" s="5">
        <f t="shared" si="36"/>
        <v>0</v>
      </c>
      <c r="N138" s="4">
        <v>0</v>
      </c>
      <c r="O138" s="5" t="e">
        <f t="shared" si="37"/>
        <v>#DIV/0!</v>
      </c>
      <c r="P138" s="6">
        <f t="shared" si="38"/>
        <v>3</v>
      </c>
      <c r="Q138" s="5">
        <f t="shared" si="39"/>
        <v>1.7647058823529411</v>
      </c>
      <c r="R138" s="18"/>
    </row>
    <row r="139" spans="1:18" ht="31.5" customHeight="1">
      <c r="A139" s="85" t="s">
        <v>81</v>
      </c>
      <c r="B139" s="86"/>
      <c r="C139" s="87"/>
      <c r="D139" s="4">
        <v>0</v>
      </c>
      <c r="E139" s="5">
        <f t="shared" si="32"/>
        <v>0</v>
      </c>
      <c r="F139" s="15">
        <v>0</v>
      </c>
      <c r="G139" s="5">
        <f t="shared" si="33"/>
        <v>0</v>
      </c>
      <c r="H139" s="4">
        <v>1</v>
      </c>
      <c r="I139" s="5">
        <f t="shared" si="34"/>
        <v>3.225806451612903</v>
      </c>
      <c r="J139" s="4">
        <v>0</v>
      </c>
      <c r="K139" s="5">
        <f t="shared" si="35"/>
        <v>0</v>
      </c>
      <c r="L139" s="4">
        <v>0</v>
      </c>
      <c r="M139" s="5">
        <f t="shared" si="36"/>
        <v>0</v>
      </c>
      <c r="N139" s="4">
        <v>0</v>
      </c>
      <c r="O139" s="5" t="e">
        <f t="shared" si="37"/>
        <v>#DIV/0!</v>
      </c>
      <c r="P139" s="6">
        <f t="shared" si="38"/>
        <v>1</v>
      </c>
      <c r="Q139" s="5">
        <f t="shared" si="39"/>
        <v>0.5882352941176471</v>
      </c>
      <c r="R139" s="18"/>
    </row>
    <row r="140" spans="1:18" ht="15.75">
      <c r="A140" s="52" t="s">
        <v>85</v>
      </c>
      <c r="B140" s="53"/>
      <c r="C140" s="54"/>
      <c r="D140" s="4">
        <v>1</v>
      </c>
      <c r="E140" s="5">
        <f t="shared" si="32"/>
        <v>1.3888888888888888</v>
      </c>
      <c r="F140" s="15">
        <v>0</v>
      </c>
      <c r="G140" s="5">
        <f t="shared" si="33"/>
        <v>0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1</v>
      </c>
      <c r="Q140" s="5">
        <f t="shared" si="39"/>
        <v>0.5882352941176471</v>
      </c>
      <c r="R140" s="18"/>
    </row>
    <row r="141" spans="1:18" ht="15.75">
      <c r="A141" s="85" t="s">
        <v>75</v>
      </c>
      <c r="B141" s="86"/>
      <c r="C141" s="87"/>
      <c r="D141" s="4">
        <v>1</v>
      </c>
      <c r="E141" s="5">
        <f t="shared" si="32"/>
        <v>1.3888888888888888</v>
      </c>
      <c r="F141" s="15">
        <v>1</v>
      </c>
      <c r="G141" s="5">
        <f t="shared" si="33"/>
        <v>3.7037037037037033</v>
      </c>
      <c r="H141" s="4">
        <v>1</v>
      </c>
      <c r="I141" s="5">
        <f t="shared" si="34"/>
        <v>3.225806451612903</v>
      </c>
      <c r="J141" s="4">
        <v>0</v>
      </c>
      <c r="K141" s="5">
        <f t="shared" si="35"/>
        <v>0</v>
      </c>
      <c r="L141" s="4">
        <v>0</v>
      </c>
      <c r="M141" s="5">
        <f t="shared" si="36"/>
        <v>0</v>
      </c>
      <c r="N141" s="4">
        <v>0</v>
      </c>
      <c r="O141" s="5" t="e">
        <f t="shared" si="37"/>
        <v>#DIV/0!</v>
      </c>
      <c r="P141" s="6">
        <f t="shared" si="38"/>
        <v>3</v>
      </c>
      <c r="Q141" s="5">
        <f t="shared" si="39"/>
        <v>1.7647058823529411</v>
      </c>
      <c r="R141" s="18"/>
    </row>
    <row r="142" spans="1:18" ht="15.75">
      <c r="A142" s="52" t="s">
        <v>14</v>
      </c>
      <c r="B142" s="53"/>
      <c r="C142" s="54"/>
      <c r="D142" s="4">
        <v>1</v>
      </c>
      <c r="E142" s="5">
        <f t="shared" si="32"/>
        <v>1.3888888888888888</v>
      </c>
      <c r="F142" s="15">
        <v>2</v>
      </c>
      <c r="G142" s="5">
        <f t="shared" si="33"/>
        <v>7.4074074074074066</v>
      </c>
      <c r="H142" s="4">
        <v>3</v>
      </c>
      <c r="I142" s="5">
        <f t="shared" si="34"/>
        <v>9.67741935483871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6</v>
      </c>
      <c r="Q142" s="5">
        <f t="shared" si="39"/>
        <v>3.5294117647058822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5.555555555555555</v>
      </c>
      <c r="F143" s="33"/>
      <c r="G143" s="9">
        <f>SUM(G136:G142)</f>
        <v>14.814814814814813</v>
      </c>
      <c r="H143" s="8"/>
      <c r="I143" s="9">
        <f>SUM(I136:I142)</f>
        <v>22.58064516129032</v>
      </c>
      <c r="J143" s="8"/>
      <c r="K143" s="9">
        <f>SUM(K136:K142)</f>
        <v>0</v>
      </c>
      <c r="L143" s="8"/>
      <c r="M143" s="9">
        <f>SUM(M136:M142)</f>
        <v>0</v>
      </c>
      <c r="N143" s="8"/>
      <c r="O143" s="9" t="e">
        <f>SUM(O136:O142)</f>
        <v>#DIV/0!</v>
      </c>
      <c r="P143" s="8"/>
      <c r="Q143" s="9">
        <f>SUM(Q136:Q142)</f>
        <v>8.823529411764707</v>
      </c>
      <c r="R143" s="29"/>
    </row>
  </sheetData>
  <sheetProtection/>
  <mergeCells count="120">
    <mergeCell ref="A138:C138"/>
    <mergeCell ref="A139:C139"/>
    <mergeCell ref="A141:C141"/>
    <mergeCell ref="A142:C142"/>
    <mergeCell ref="A140:C140"/>
    <mergeCell ref="A130:C130"/>
    <mergeCell ref="A131:C131"/>
    <mergeCell ref="A132:C132"/>
    <mergeCell ref="A135:Q135"/>
    <mergeCell ref="A136:C136"/>
    <mergeCell ref="A137:C137"/>
    <mergeCell ref="A123:C123"/>
    <mergeCell ref="A124:C124"/>
    <mergeCell ref="A125:C125"/>
    <mergeCell ref="A126:C126"/>
    <mergeCell ref="A127:C127"/>
    <mergeCell ref="A129:Q129"/>
    <mergeCell ref="A115:Q115"/>
    <mergeCell ref="A116:C116"/>
    <mergeCell ref="A117:C117"/>
    <mergeCell ref="A118:C118"/>
    <mergeCell ref="A121:Q121"/>
    <mergeCell ref="A122:C122"/>
    <mergeCell ref="A107:C107"/>
    <mergeCell ref="A108:C108"/>
    <mergeCell ref="A109:C109"/>
    <mergeCell ref="A110:C110"/>
    <mergeCell ref="A111:C111"/>
    <mergeCell ref="A112:C112"/>
    <mergeCell ref="A97:C97"/>
    <mergeCell ref="A100:Q100"/>
    <mergeCell ref="A101:C101"/>
    <mergeCell ref="A102:C102"/>
    <mergeCell ref="A103:C103"/>
    <mergeCell ref="A106:Q106"/>
    <mergeCell ref="A90:C90"/>
    <mergeCell ref="A91:C91"/>
    <mergeCell ref="A85:Q85"/>
    <mergeCell ref="A94:Q94"/>
    <mergeCell ref="A95:C95"/>
    <mergeCell ref="A96:C96"/>
    <mergeCell ref="A82:C82"/>
    <mergeCell ref="A86:C86"/>
    <mergeCell ref="A87:C87"/>
    <mergeCell ref="A88:C88"/>
    <mergeCell ref="A89:C89"/>
    <mergeCell ref="A73:C73"/>
    <mergeCell ref="A74:C74"/>
    <mergeCell ref="A77:Q78"/>
    <mergeCell ref="A79:C79"/>
    <mergeCell ref="A80:C80"/>
    <mergeCell ref="A81:C81"/>
    <mergeCell ref="A60:C60"/>
    <mergeCell ref="A63:Q64"/>
    <mergeCell ref="A65:C65"/>
    <mergeCell ref="A66:C66"/>
    <mergeCell ref="A67:C67"/>
    <mergeCell ref="A70:Q71"/>
    <mergeCell ref="A25:Q25"/>
    <mergeCell ref="A26:C26"/>
    <mergeCell ref="A27:C27"/>
    <mergeCell ref="A28:C28"/>
    <mergeCell ref="A55:Q55"/>
    <mergeCell ref="A56:C56"/>
    <mergeCell ref="A30:C30"/>
    <mergeCell ref="A32:Q32"/>
    <mergeCell ref="A33:C33"/>
    <mergeCell ref="A34:C34"/>
    <mergeCell ref="A57:C57"/>
    <mergeCell ref="A14:C14"/>
    <mergeCell ref="A20:C20"/>
    <mergeCell ref="A21:C21"/>
    <mergeCell ref="A22:C22"/>
    <mergeCell ref="A72:C72"/>
    <mergeCell ref="A45:C45"/>
    <mergeCell ref="A58:C58"/>
    <mergeCell ref="A59:C59"/>
    <mergeCell ref="A29:C29"/>
    <mergeCell ref="A12:C12"/>
    <mergeCell ref="A13:C13"/>
    <mergeCell ref="A15:C15"/>
    <mergeCell ref="A17:Q17"/>
    <mergeCell ref="A18:C18"/>
    <mergeCell ref="A19:C19"/>
    <mergeCell ref="A5:C5"/>
    <mergeCell ref="A6:Q6"/>
    <mergeCell ref="A7:C7"/>
    <mergeCell ref="A8:C8"/>
    <mergeCell ref="A9:C9"/>
    <mergeCell ref="A11:Q11"/>
    <mergeCell ref="N3:O3"/>
    <mergeCell ref="P3:Q3"/>
    <mergeCell ref="A4:C4"/>
    <mergeCell ref="D4:E4"/>
    <mergeCell ref="F4:G4"/>
    <mergeCell ref="H4:I4"/>
    <mergeCell ref="J4:K4"/>
    <mergeCell ref="L4:M4"/>
    <mergeCell ref="N4:O4"/>
    <mergeCell ref="P4:Q4"/>
    <mergeCell ref="A37:C37"/>
    <mergeCell ref="A38:C38"/>
    <mergeCell ref="A40:Q40"/>
    <mergeCell ref="A41:C41"/>
    <mergeCell ref="A3:C3"/>
    <mergeCell ref="D3:E3"/>
    <mergeCell ref="F3:G3"/>
    <mergeCell ref="H3:I3"/>
    <mergeCell ref="J3:K3"/>
    <mergeCell ref="L3:M3"/>
    <mergeCell ref="A52:C52"/>
    <mergeCell ref="A1:Q2"/>
    <mergeCell ref="A42:C42"/>
    <mergeCell ref="A43:C43"/>
    <mergeCell ref="A44:C44"/>
    <mergeCell ref="A48:Q49"/>
    <mergeCell ref="A50:C50"/>
    <mergeCell ref="A51:C51"/>
    <mergeCell ref="A35:C35"/>
    <mergeCell ref="A36:C3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28">
      <selection activeCell="E127" sqref="E127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17" customWidth="1"/>
    <col min="13" max="13" width="8.8515625" style="17" customWidth="1"/>
    <col min="14" max="14" width="9.140625" style="17" customWidth="1"/>
    <col min="15" max="15" width="8.8515625" style="17" customWidth="1"/>
    <col min="16" max="16" width="9.140625" style="17" customWidth="1"/>
    <col min="17" max="17" width="9.28125" style="17" bestFit="1" customWidth="1"/>
    <col min="18" max="16384" width="9.140625" style="17" customWidth="1"/>
  </cols>
  <sheetData>
    <row r="1" spans="1:17" ht="1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1195</v>
      </c>
      <c r="E4" s="71"/>
      <c r="F4" s="72">
        <v>506</v>
      </c>
      <c r="G4" s="73"/>
      <c r="H4" s="70">
        <v>804</v>
      </c>
      <c r="I4" s="71"/>
      <c r="J4" s="70">
        <v>198</v>
      </c>
      <c r="K4" s="71"/>
      <c r="L4" s="70">
        <v>78</v>
      </c>
      <c r="M4" s="71"/>
      <c r="N4" s="74">
        <v>66</v>
      </c>
      <c r="O4" s="75"/>
      <c r="P4" s="64">
        <f>D4+F4+H4+J4+L4+N4</f>
        <v>2847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735</v>
      </c>
      <c r="E7" s="5">
        <f>(D7/D$4)*100</f>
        <v>61.50627615062761</v>
      </c>
      <c r="F7" s="15">
        <v>357</v>
      </c>
      <c r="G7" s="5">
        <f>(F7/F$4)*100</f>
        <v>70.55335968379447</v>
      </c>
      <c r="H7" s="4">
        <v>448</v>
      </c>
      <c r="I7" s="5">
        <f>(H7/H$4)*100</f>
        <v>55.72139303482587</v>
      </c>
      <c r="J7" s="4">
        <v>100</v>
      </c>
      <c r="K7" s="5">
        <f>(J7/J$4)*100</f>
        <v>50.505050505050505</v>
      </c>
      <c r="L7" s="4">
        <v>15</v>
      </c>
      <c r="M7" s="5">
        <f>(L7/L$4)*100</f>
        <v>19.230769230769234</v>
      </c>
      <c r="N7" s="4">
        <v>34</v>
      </c>
      <c r="O7" s="5">
        <f>(N7/N$4)*100</f>
        <v>51.515151515151516</v>
      </c>
      <c r="P7" s="6">
        <f>D7+F7+H7+J7+L7+N7</f>
        <v>1689</v>
      </c>
      <c r="Q7" s="5">
        <f>(P7/P$4)*100</f>
        <v>59.32560590094836</v>
      </c>
      <c r="R7" s="18"/>
    </row>
    <row r="8" spans="1:18" ht="15.75">
      <c r="A8" s="52" t="s">
        <v>17</v>
      </c>
      <c r="B8" s="53"/>
      <c r="C8" s="54"/>
      <c r="D8" s="4">
        <v>218</v>
      </c>
      <c r="E8" s="5">
        <f>(D8/D$4)*100</f>
        <v>18.242677824267783</v>
      </c>
      <c r="F8" s="15">
        <v>123</v>
      </c>
      <c r="G8" s="5">
        <f>(F8/F$4)*100</f>
        <v>24.308300395256918</v>
      </c>
      <c r="H8" s="4">
        <v>169</v>
      </c>
      <c r="I8" s="5">
        <f>(H8/H$4)*100</f>
        <v>21.019900497512438</v>
      </c>
      <c r="J8" s="4">
        <v>90</v>
      </c>
      <c r="K8" s="5">
        <f>(J8/J$4)*100</f>
        <v>45.45454545454545</v>
      </c>
      <c r="L8" s="4">
        <v>59</v>
      </c>
      <c r="M8" s="5">
        <f>(L8/L$4)*100</f>
        <v>75.64102564102564</v>
      </c>
      <c r="N8" s="4">
        <v>11</v>
      </c>
      <c r="O8" s="5">
        <f>(N8/N$4)*100</f>
        <v>16.666666666666664</v>
      </c>
      <c r="P8" s="6">
        <f>D8+F8+H8+J8+L8+N8</f>
        <v>670</v>
      </c>
      <c r="Q8" s="5">
        <f>(P8/P$4)*100</f>
        <v>23.53354408148929</v>
      </c>
      <c r="R8" s="18"/>
    </row>
    <row r="9" spans="1:18" ht="15.75">
      <c r="A9" s="61" t="s">
        <v>10</v>
      </c>
      <c r="B9" s="62"/>
      <c r="C9" s="63"/>
      <c r="D9" s="4">
        <v>242</v>
      </c>
      <c r="E9" s="5">
        <f>(D9/D$4)*100</f>
        <v>20.251046025104603</v>
      </c>
      <c r="F9" s="15">
        <v>26</v>
      </c>
      <c r="G9" s="5">
        <f>(F9/F$4)*100</f>
        <v>5.138339920948617</v>
      </c>
      <c r="H9" s="4">
        <v>187</v>
      </c>
      <c r="I9" s="5">
        <f>(H9/H$4)*100</f>
        <v>23.258706467661693</v>
      </c>
      <c r="J9" s="4">
        <v>8</v>
      </c>
      <c r="K9" s="5">
        <f>(J9/J$4)*100</f>
        <v>4.040404040404041</v>
      </c>
      <c r="L9" s="4">
        <v>4</v>
      </c>
      <c r="M9" s="5">
        <f>(L9/L$4)*100</f>
        <v>5.128205128205128</v>
      </c>
      <c r="N9" s="4">
        <v>21</v>
      </c>
      <c r="O9" s="5">
        <f>(N9/N$4)*100</f>
        <v>31.818181818181817</v>
      </c>
      <c r="P9" s="6">
        <f>D9+F9+H9+J9+L9+N9</f>
        <v>488</v>
      </c>
      <c r="Q9" s="5">
        <f>(P9/P$4)*100</f>
        <v>17.140850017562347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100.00000000000001</v>
      </c>
      <c r="J10" s="8"/>
      <c r="K10" s="19">
        <f>SUM(K7:K9)</f>
        <v>100</v>
      </c>
      <c r="L10" s="8"/>
      <c r="M10" s="19">
        <f>SUM(M7:M9)</f>
        <v>99.99999999999999</v>
      </c>
      <c r="N10" s="8"/>
      <c r="O10" s="19">
        <f>SUM(O7:O9)</f>
        <v>100</v>
      </c>
      <c r="P10" s="8"/>
      <c r="Q10" s="19">
        <f>SUM(Q7:Q9)</f>
        <v>100</v>
      </c>
      <c r="R10" s="29"/>
    </row>
    <row r="11" spans="1:18" ht="18">
      <c r="A11" s="60">
        <v>43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632</v>
      </c>
      <c r="E12" s="5">
        <f>(D12/D$4)*100</f>
        <v>52.88702928870293</v>
      </c>
      <c r="F12" s="15">
        <v>262</v>
      </c>
      <c r="G12" s="5">
        <f>(F12/F$4)*100</f>
        <v>51.77865612648221</v>
      </c>
      <c r="H12" s="4">
        <v>337</v>
      </c>
      <c r="I12" s="5">
        <f>(H12/H$4)*100</f>
        <v>41.91542288557214</v>
      </c>
      <c r="J12" s="4">
        <v>58</v>
      </c>
      <c r="K12" s="5">
        <f>(J12/J$4)*100</f>
        <v>29.292929292929294</v>
      </c>
      <c r="L12" s="4">
        <v>34</v>
      </c>
      <c r="M12" s="5">
        <f>(L12/L$4)*100</f>
        <v>43.58974358974359</v>
      </c>
      <c r="N12" s="4">
        <v>33</v>
      </c>
      <c r="O12" s="5">
        <f>(N12/N$4)*100</f>
        <v>50</v>
      </c>
      <c r="P12" s="6">
        <f>D12+F12+H12+J12+L12+N12</f>
        <v>1356</v>
      </c>
      <c r="Q12" s="5">
        <f>(P12/P$4)*100</f>
        <v>47.629083245521606</v>
      </c>
      <c r="R12" s="18"/>
    </row>
    <row r="13" spans="1:18" ht="15.75">
      <c r="A13" s="52" t="s">
        <v>12</v>
      </c>
      <c r="B13" s="53"/>
      <c r="C13" s="54"/>
      <c r="D13" s="4">
        <v>549</v>
      </c>
      <c r="E13" s="5">
        <f>(D13/D$4)*100</f>
        <v>45.94142259414226</v>
      </c>
      <c r="F13" s="15">
        <v>237</v>
      </c>
      <c r="G13" s="5">
        <f>(F13/F$4)*100</f>
        <v>46.837944664031625</v>
      </c>
      <c r="H13" s="4">
        <v>461</v>
      </c>
      <c r="I13" s="5">
        <f>(H13/H$4)*100</f>
        <v>57.33830845771144</v>
      </c>
      <c r="J13" s="4">
        <v>137</v>
      </c>
      <c r="K13" s="5">
        <f>(J13/J$4)*100</f>
        <v>69.1919191919192</v>
      </c>
      <c r="L13" s="4">
        <v>43</v>
      </c>
      <c r="M13" s="5">
        <f>(L13/L$4)*100</f>
        <v>55.12820512820513</v>
      </c>
      <c r="N13" s="4">
        <v>25</v>
      </c>
      <c r="O13" s="5">
        <f>(N13/N$4)*100</f>
        <v>37.878787878787875</v>
      </c>
      <c r="P13" s="6">
        <f>D13+F13+H13+J13+L13+N13</f>
        <v>1452</v>
      </c>
      <c r="Q13" s="5">
        <f>(P13/P$4)*100</f>
        <v>51.00105374077977</v>
      </c>
      <c r="R13" s="18"/>
    </row>
    <row r="14" spans="1:18" ht="15.75">
      <c r="A14" s="52" t="s">
        <v>18</v>
      </c>
      <c r="B14" s="53"/>
      <c r="C14" s="54"/>
      <c r="D14" s="4">
        <v>8</v>
      </c>
      <c r="E14" s="5">
        <f>(D14/D$4)*100</f>
        <v>0.6694560669456067</v>
      </c>
      <c r="F14" s="15">
        <v>3</v>
      </c>
      <c r="G14" s="5">
        <f>(F14/F$4)*100</f>
        <v>0.592885375494071</v>
      </c>
      <c r="H14" s="4">
        <v>1</v>
      </c>
      <c r="I14" s="5">
        <f>(H14/H$4)*100</f>
        <v>0.12437810945273632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>
        <f>(N14/N$4)*100</f>
        <v>0</v>
      </c>
      <c r="P14" s="6">
        <f>D14+F14+H14+J14+L14+N14</f>
        <v>12</v>
      </c>
      <c r="Q14" s="5">
        <f>(P14/P$4)*100</f>
        <v>0.42149631190727077</v>
      </c>
      <c r="R14" s="18"/>
    </row>
    <row r="15" spans="1:18" ht="15.75">
      <c r="A15" s="61" t="s">
        <v>10</v>
      </c>
      <c r="B15" s="62"/>
      <c r="C15" s="63"/>
      <c r="D15" s="4">
        <v>6</v>
      </c>
      <c r="E15" s="5">
        <f>(D15/D$4)*100</f>
        <v>0.502092050209205</v>
      </c>
      <c r="F15" s="15">
        <v>4</v>
      </c>
      <c r="G15" s="5">
        <f>(F15/F$4)*100</f>
        <v>0.7905138339920948</v>
      </c>
      <c r="H15" s="4">
        <v>5</v>
      </c>
      <c r="I15" s="5">
        <f>(H15/H$4)*100</f>
        <v>0.6218905472636816</v>
      </c>
      <c r="J15" s="4">
        <v>3</v>
      </c>
      <c r="K15" s="5">
        <f>(J15/J$4)*100</f>
        <v>1.5151515151515151</v>
      </c>
      <c r="L15" s="4">
        <v>1</v>
      </c>
      <c r="M15" s="5">
        <f>(L15/L$4)*100</f>
        <v>1.282051282051282</v>
      </c>
      <c r="N15" s="4">
        <v>8</v>
      </c>
      <c r="O15" s="5">
        <f>(N15/N$4)*100</f>
        <v>12.121212121212121</v>
      </c>
      <c r="P15" s="6">
        <f>D15+F15+H15+J15+L15+N15</f>
        <v>27</v>
      </c>
      <c r="Q15" s="5">
        <f>(P15/P$4)*100</f>
        <v>0.9483667017913594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100.00000000000001</v>
      </c>
      <c r="H16" s="8"/>
      <c r="I16" s="19">
        <f>SUM(I12:I15)</f>
        <v>100</v>
      </c>
      <c r="J16" s="8"/>
      <c r="K16" s="19">
        <f>SUM(K12:K15)</f>
        <v>100.00000000000001</v>
      </c>
      <c r="L16" s="8"/>
      <c r="M16" s="19">
        <f>SUM(M12:M15)</f>
        <v>100.00000000000001</v>
      </c>
      <c r="N16" s="8"/>
      <c r="O16" s="19">
        <f>SUM(O12:O15)</f>
        <v>100</v>
      </c>
      <c r="P16" s="8">
        <f>D16+F16+H16+J16+L16+N16</f>
        <v>0</v>
      </c>
      <c r="Q16" s="19">
        <f>SUM(Q12:Q15)</f>
        <v>100.00000000000001</v>
      </c>
      <c r="R16" s="29"/>
    </row>
    <row r="17" spans="1:18" ht="18">
      <c r="A17" s="60">
        <v>288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253</v>
      </c>
      <c r="E18" s="5">
        <f>(D18/D$4)*100</f>
        <v>21.171548117154813</v>
      </c>
      <c r="F18" s="15">
        <v>53</v>
      </c>
      <c r="G18" s="5">
        <f>(F18/F$4)*100</f>
        <v>10.474308300395258</v>
      </c>
      <c r="H18" s="4">
        <v>224</v>
      </c>
      <c r="I18" s="5">
        <f>(H18/H$4)*100</f>
        <v>27.860696517412936</v>
      </c>
      <c r="J18" s="4">
        <v>87</v>
      </c>
      <c r="K18" s="5">
        <f>(J18/J$4)*100</f>
        <v>43.93939393939394</v>
      </c>
      <c r="L18" s="4">
        <v>33</v>
      </c>
      <c r="M18" s="5">
        <f>(L18/L$4)*100</f>
        <v>42.30769230769231</v>
      </c>
      <c r="N18" s="4">
        <v>16</v>
      </c>
      <c r="O18" s="5">
        <f>(N18/N$4)*100</f>
        <v>24.242424242424242</v>
      </c>
      <c r="P18" s="6">
        <f>D18+F18+H18+J18+L18+N18</f>
        <v>666</v>
      </c>
      <c r="Q18" s="5">
        <f>(P18/P$4)*100</f>
        <v>23.39304531085353</v>
      </c>
      <c r="R18" s="18"/>
    </row>
    <row r="19" spans="1:18" ht="15.75">
      <c r="A19" s="52" t="s">
        <v>21</v>
      </c>
      <c r="B19" s="53"/>
      <c r="C19" s="54"/>
      <c r="D19" s="4">
        <v>288</v>
      </c>
      <c r="E19" s="5">
        <f>(D19/D$4)*100</f>
        <v>24.10041841004184</v>
      </c>
      <c r="F19" s="15">
        <v>99</v>
      </c>
      <c r="G19" s="5">
        <f>(F19/F$4)*100</f>
        <v>19.565217391304348</v>
      </c>
      <c r="H19" s="4">
        <v>140</v>
      </c>
      <c r="I19" s="5">
        <f>(H19/H$4)*100</f>
        <v>17.412935323383085</v>
      </c>
      <c r="J19" s="4">
        <v>20</v>
      </c>
      <c r="K19" s="5">
        <f>(J19/J$4)*100</f>
        <v>10.1010101010101</v>
      </c>
      <c r="L19" s="4">
        <v>12</v>
      </c>
      <c r="M19" s="5">
        <f>(L19/L$4)*100</f>
        <v>15.384615384615385</v>
      </c>
      <c r="N19" s="4">
        <v>9</v>
      </c>
      <c r="O19" s="5">
        <f>(N19/N$4)*100</f>
        <v>13.636363636363635</v>
      </c>
      <c r="P19" s="6">
        <f>D19+F19+H19+J19+L19+N19</f>
        <v>568</v>
      </c>
      <c r="Q19" s="5">
        <f>(P19/P$4)*100</f>
        <v>19.950825430277487</v>
      </c>
      <c r="R19" s="18"/>
    </row>
    <row r="20" spans="1:18" ht="15.75">
      <c r="A20" s="52" t="s">
        <v>20</v>
      </c>
      <c r="B20" s="53"/>
      <c r="C20" s="54"/>
      <c r="D20" s="4">
        <v>177</v>
      </c>
      <c r="E20" s="5">
        <f>(D20/D$4)*100</f>
        <v>14.811715481171547</v>
      </c>
      <c r="F20" s="15">
        <v>140</v>
      </c>
      <c r="G20" s="5">
        <f>(F20/F$4)*100</f>
        <v>27.66798418972332</v>
      </c>
      <c r="H20" s="4">
        <v>29</v>
      </c>
      <c r="I20" s="5">
        <f>(H20/H$4)*100</f>
        <v>3.6069651741293534</v>
      </c>
      <c r="J20" s="4">
        <v>24</v>
      </c>
      <c r="K20" s="5">
        <f>(J20/J$4)*100</f>
        <v>12.121212121212121</v>
      </c>
      <c r="L20" s="4">
        <v>4</v>
      </c>
      <c r="M20" s="5">
        <f>(L20/L$4)*100</f>
        <v>5.128205128205128</v>
      </c>
      <c r="N20" s="4">
        <v>8</v>
      </c>
      <c r="O20" s="5">
        <f>(N20/N$4)*100</f>
        <v>12.121212121212121</v>
      </c>
      <c r="P20" s="6">
        <f>D20+F20+H20+J20+L20+N20</f>
        <v>382</v>
      </c>
      <c r="Q20" s="5">
        <f>(P20/P$4)*100</f>
        <v>13.417632595714787</v>
      </c>
      <c r="R20" s="18"/>
    </row>
    <row r="21" spans="1:18" ht="15.75">
      <c r="A21" s="52" t="s">
        <v>22</v>
      </c>
      <c r="B21" s="53"/>
      <c r="C21" s="54"/>
      <c r="D21" s="4">
        <v>0</v>
      </c>
      <c r="E21" s="5">
        <f>(D21/D$4)*100</f>
        <v>0</v>
      </c>
      <c r="F21" s="15">
        <v>3</v>
      </c>
      <c r="G21" s="5">
        <f>(F21/F$4)*100</f>
        <v>0.592885375494071</v>
      </c>
      <c r="H21" s="4">
        <v>0</v>
      </c>
      <c r="I21" s="5">
        <f>(H21/H$4)*100</f>
        <v>0</v>
      </c>
      <c r="J21" s="4">
        <v>0</v>
      </c>
      <c r="K21" s="5">
        <f>(J21/J$4)*100</f>
        <v>0</v>
      </c>
      <c r="L21" s="4">
        <v>0</v>
      </c>
      <c r="M21" s="5">
        <f>(L21/L$4)*100</f>
        <v>0</v>
      </c>
      <c r="N21" s="4">
        <v>0</v>
      </c>
      <c r="O21" s="5">
        <f>(N21/N$4)*100</f>
        <v>0</v>
      </c>
      <c r="P21" s="6">
        <f>D21+F21+H21+J21+L21+N21</f>
        <v>3</v>
      </c>
      <c r="Q21" s="5">
        <f>(P21/P$4)*100</f>
        <v>0.10537407797681769</v>
      </c>
      <c r="R21" s="18"/>
    </row>
    <row r="22" spans="1:18" ht="15.75">
      <c r="A22" s="79" t="s">
        <v>15</v>
      </c>
      <c r="B22" s="80"/>
      <c r="C22" s="81"/>
      <c r="D22" s="21">
        <v>477</v>
      </c>
      <c r="E22" s="22">
        <f>(D22/D$4)*100</f>
        <v>39.9163179916318</v>
      </c>
      <c r="F22" s="23">
        <v>211</v>
      </c>
      <c r="G22" s="22">
        <f>(F22/F$4)*100</f>
        <v>41.699604743083</v>
      </c>
      <c r="H22" s="21">
        <v>411</v>
      </c>
      <c r="I22" s="22">
        <f>(H22/H$4)*100</f>
        <v>51.11940298507462</v>
      </c>
      <c r="J22" s="21">
        <v>67</v>
      </c>
      <c r="K22" s="22">
        <f>(J22/J$4)*100</f>
        <v>33.83838383838384</v>
      </c>
      <c r="L22" s="21">
        <v>29</v>
      </c>
      <c r="M22" s="22">
        <f>(L22/L$4)*100</f>
        <v>37.17948717948718</v>
      </c>
      <c r="N22" s="21">
        <v>33</v>
      </c>
      <c r="O22" s="22">
        <f>(N22/N$4)*100</f>
        <v>50</v>
      </c>
      <c r="P22" s="24">
        <f>D22+F22+H22+J22+L22+N22</f>
        <v>1228</v>
      </c>
      <c r="Q22" s="22">
        <f>(P22/P$4)*100</f>
        <v>43.13312258517738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31"/>
      <c r="G23" s="25">
        <f>SUM(G18:G22)</f>
        <v>100</v>
      </c>
      <c r="H23" s="26"/>
      <c r="I23" s="25">
        <f>SUM(I18:I22)</f>
        <v>100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>
        <f>SUM(O18:O22)</f>
        <v>100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3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116</v>
      </c>
      <c r="E26" s="5">
        <f>(D26/D$4)*100</f>
        <v>9.707112970711297</v>
      </c>
      <c r="F26" s="15">
        <v>38</v>
      </c>
      <c r="G26" s="5">
        <f>(F26/F$4)*100</f>
        <v>7.5098814229249005</v>
      </c>
      <c r="H26" s="4">
        <v>138</v>
      </c>
      <c r="I26" s="5">
        <f>(H26/H$4)*100</f>
        <v>17.16417910447761</v>
      </c>
      <c r="J26" s="4">
        <v>59</v>
      </c>
      <c r="K26" s="5">
        <f>(J26/J$4)*100</f>
        <v>29.797979797979796</v>
      </c>
      <c r="L26" s="4">
        <v>14</v>
      </c>
      <c r="M26" s="5">
        <f>(L26/L$4)*100</f>
        <v>17.94871794871795</v>
      </c>
      <c r="N26" s="4">
        <v>10</v>
      </c>
      <c r="O26" s="5">
        <f>(N26/N$4)*100</f>
        <v>15.151515151515152</v>
      </c>
      <c r="P26" s="6">
        <f>D26+F26+H26+J26+L26+N26</f>
        <v>375</v>
      </c>
      <c r="Q26" s="5">
        <f>(P26/P$4)*100</f>
        <v>13.171759747102213</v>
      </c>
      <c r="R26" s="18"/>
    </row>
    <row r="27" spans="1:18" ht="15.75">
      <c r="A27" s="52" t="s">
        <v>24</v>
      </c>
      <c r="B27" s="53"/>
      <c r="C27" s="54"/>
      <c r="D27" s="4">
        <v>879</v>
      </c>
      <c r="E27" s="5">
        <f>(D27/D$4)*100</f>
        <v>73.55648535564853</v>
      </c>
      <c r="F27" s="15">
        <v>240</v>
      </c>
      <c r="G27" s="5">
        <f>(F27/F$4)*100</f>
        <v>47.43083003952569</v>
      </c>
      <c r="H27" s="4">
        <v>589</v>
      </c>
      <c r="I27" s="5">
        <f>(H27/H$4)*100</f>
        <v>73.2587064676617</v>
      </c>
      <c r="J27" s="4">
        <v>112</v>
      </c>
      <c r="K27" s="5">
        <f>(J27/J$4)*100</f>
        <v>56.56565656565656</v>
      </c>
      <c r="L27" s="4">
        <v>44</v>
      </c>
      <c r="M27" s="5">
        <f>(L27/L$4)*100</f>
        <v>56.41025641025641</v>
      </c>
      <c r="N27" s="4">
        <v>37</v>
      </c>
      <c r="O27" s="5">
        <f>(N27/N$4)*100</f>
        <v>56.060606060606055</v>
      </c>
      <c r="P27" s="6">
        <f>D27+F27+H27+J27+L27+N27</f>
        <v>1901</v>
      </c>
      <c r="Q27" s="5">
        <f>(P27/P$4)*100</f>
        <v>66.77204074464348</v>
      </c>
      <c r="R27" s="18"/>
    </row>
    <row r="28" spans="1:18" ht="15.75">
      <c r="A28" s="52" t="s">
        <v>25</v>
      </c>
      <c r="B28" s="53"/>
      <c r="C28" s="54"/>
      <c r="D28" s="4">
        <v>174</v>
      </c>
      <c r="E28" s="5">
        <f>(D28/D$4)*100</f>
        <v>14.560669456066947</v>
      </c>
      <c r="F28" s="15">
        <v>122</v>
      </c>
      <c r="G28" s="5">
        <f>(F28/F$4)*100</f>
        <v>24.110671936758894</v>
      </c>
      <c r="H28" s="4">
        <v>42</v>
      </c>
      <c r="I28" s="5">
        <f>(H28/H$4)*100</f>
        <v>5.223880597014925</v>
      </c>
      <c r="J28" s="4">
        <v>13</v>
      </c>
      <c r="K28" s="5">
        <f>(J28/J$4)*100</f>
        <v>6.565656565656567</v>
      </c>
      <c r="L28" s="4">
        <v>12</v>
      </c>
      <c r="M28" s="5">
        <f>(L28/L$4)*100</f>
        <v>15.384615384615385</v>
      </c>
      <c r="N28" s="4">
        <v>3</v>
      </c>
      <c r="O28" s="5">
        <f>(N28/N$4)*100</f>
        <v>4.545454545454546</v>
      </c>
      <c r="P28" s="6">
        <f>D28+F28+H28+J28+L28+N28</f>
        <v>366</v>
      </c>
      <c r="Q28" s="5">
        <f>(P28/P$4)*100</f>
        <v>12.85563751317176</v>
      </c>
      <c r="R28" s="18"/>
    </row>
    <row r="29" spans="1:18" ht="15.75">
      <c r="A29" s="52" t="s">
        <v>26</v>
      </c>
      <c r="B29" s="53"/>
      <c r="C29" s="54"/>
      <c r="D29" s="4">
        <v>15</v>
      </c>
      <c r="E29" s="5">
        <f>(D29/D$4)*100</f>
        <v>1.2552301255230125</v>
      </c>
      <c r="F29" s="15">
        <v>93</v>
      </c>
      <c r="G29" s="5">
        <f>(F29/F$4)*100</f>
        <v>18.379446640316203</v>
      </c>
      <c r="H29" s="4">
        <v>6</v>
      </c>
      <c r="I29" s="5">
        <f>(H29/H$4)*100</f>
        <v>0.7462686567164178</v>
      </c>
      <c r="J29" s="4">
        <v>7</v>
      </c>
      <c r="K29" s="5">
        <f>(J29/J$4)*100</f>
        <v>3.535353535353535</v>
      </c>
      <c r="L29" s="4">
        <v>4</v>
      </c>
      <c r="M29" s="5">
        <f>(L29/L$4)*100</f>
        <v>5.128205128205128</v>
      </c>
      <c r="N29" s="4">
        <v>4</v>
      </c>
      <c r="O29" s="5">
        <f>(N29/N$4)*100</f>
        <v>6.0606060606060606</v>
      </c>
      <c r="P29" s="6">
        <f>D29+F29+H29+J29+L29+N29</f>
        <v>129</v>
      </c>
      <c r="Q29" s="5">
        <f>(P29/P$4)*100</f>
        <v>4.531085353003162</v>
      </c>
      <c r="R29" s="18"/>
    </row>
    <row r="30" spans="1:18" ht="15.75">
      <c r="A30" s="79" t="s">
        <v>15</v>
      </c>
      <c r="B30" s="80"/>
      <c r="C30" s="81"/>
      <c r="D30" s="21">
        <v>11</v>
      </c>
      <c r="E30" s="22">
        <f>(D30/D$4)*100</f>
        <v>0.9205020920502093</v>
      </c>
      <c r="F30" s="23">
        <v>13</v>
      </c>
      <c r="G30" s="22">
        <f>(F30/F$4)*100</f>
        <v>2.5691699604743086</v>
      </c>
      <c r="H30" s="21">
        <v>29</v>
      </c>
      <c r="I30" s="22">
        <f>(H30/H$4)*100</f>
        <v>3.6069651741293534</v>
      </c>
      <c r="J30" s="21">
        <v>7</v>
      </c>
      <c r="K30" s="22">
        <f>(J30/J$4)*100</f>
        <v>3.535353535353535</v>
      </c>
      <c r="L30" s="21">
        <v>4</v>
      </c>
      <c r="M30" s="22">
        <f>(L30/L$4)*100</f>
        <v>5.128205128205128</v>
      </c>
      <c r="N30" s="21">
        <v>12</v>
      </c>
      <c r="O30" s="22">
        <f>(N30/N$4)*100</f>
        <v>18.181818181818183</v>
      </c>
      <c r="P30" s="24">
        <f>D30+F30+H30+J30+L30+N30</f>
        <v>76</v>
      </c>
      <c r="Q30" s="22">
        <f>(P30/P$4)*100</f>
        <v>2.6694766420793816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31"/>
      <c r="G31" s="25">
        <f>SUM(G26:G30)</f>
        <v>100</v>
      </c>
      <c r="H31" s="26"/>
      <c r="I31" s="25">
        <f>SUM(I26:I30)</f>
        <v>100.00000000000001</v>
      </c>
      <c r="J31" s="26"/>
      <c r="K31" s="25">
        <f>SUM(K26:K30)</f>
        <v>100</v>
      </c>
      <c r="L31" s="26"/>
      <c r="M31" s="25">
        <f>SUM(M26:M30)</f>
        <v>100</v>
      </c>
      <c r="N31" s="26"/>
      <c r="O31" s="25">
        <f>SUM(O26:O30)</f>
        <v>100</v>
      </c>
      <c r="P31" s="26"/>
      <c r="Q31" s="25">
        <f>SUM(Q26:Q30)</f>
        <v>100</v>
      </c>
      <c r="R31" s="29"/>
    </row>
    <row r="32" spans="1:18" ht="18">
      <c r="A32" s="60">
        <v>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911</v>
      </c>
      <c r="E33" s="5">
        <f aca="true" t="shared" si="0" ref="E33:E38">(D33/D$4)*100</f>
        <v>76.23430962343096</v>
      </c>
      <c r="F33" s="15">
        <v>399</v>
      </c>
      <c r="G33" s="5">
        <f aca="true" t="shared" si="1" ref="G33:G38">(F33/F$4)*100</f>
        <v>78.85375494071147</v>
      </c>
      <c r="H33" s="4">
        <v>626</v>
      </c>
      <c r="I33" s="5">
        <f aca="true" t="shared" si="2" ref="I33:I38">(H33/H$4)*100</f>
        <v>77.86069651741293</v>
      </c>
      <c r="J33" s="4">
        <v>144</v>
      </c>
      <c r="K33" s="5">
        <f aca="true" t="shared" si="3" ref="K33:K38">(J33/J$4)*100</f>
        <v>72.72727272727273</v>
      </c>
      <c r="L33" s="4">
        <v>54</v>
      </c>
      <c r="M33" s="5">
        <f aca="true" t="shared" si="4" ref="M33:M38">(L33/L$4)*100</f>
        <v>69.23076923076923</v>
      </c>
      <c r="N33" s="4">
        <v>44</v>
      </c>
      <c r="O33" s="5">
        <f aca="true" t="shared" si="5" ref="O33:O38">(N33/N$4)*100</f>
        <v>66.66666666666666</v>
      </c>
      <c r="P33" s="6">
        <f aca="true" t="shared" si="6" ref="P33:P38">D33+F33+H33+J33+L33+N33</f>
        <v>2178</v>
      </c>
      <c r="Q33" s="5">
        <f aca="true" t="shared" si="7" ref="Q33:Q38">(P33/P$4)*100</f>
        <v>76.50158061116966</v>
      </c>
      <c r="R33" s="18"/>
    </row>
    <row r="34" spans="1:18" ht="15.75">
      <c r="A34" s="52" t="s">
        <v>28</v>
      </c>
      <c r="B34" s="53"/>
      <c r="C34" s="54"/>
      <c r="D34" s="4">
        <v>70</v>
      </c>
      <c r="E34" s="5">
        <f t="shared" si="0"/>
        <v>5.857740585774058</v>
      </c>
      <c r="F34" s="15">
        <v>34</v>
      </c>
      <c r="G34" s="5">
        <f t="shared" si="1"/>
        <v>6.719367588932807</v>
      </c>
      <c r="H34" s="4">
        <v>50</v>
      </c>
      <c r="I34" s="5">
        <f t="shared" si="2"/>
        <v>6.218905472636816</v>
      </c>
      <c r="J34" s="4">
        <v>13</v>
      </c>
      <c r="K34" s="5">
        <f t="shared" si="3"/>
        <v>6.565656565656567</v>
      </c>
      <c r="L34" s="4">
        <v>5</v>
      </c>
      <c r="M34" s="5">
        <f t="shared" si="4"/>
        <v>6.41025641025641</v>
      </c>
      <c r="N34" s="4">
        <v>2</v>
      </c>
      <c r="O34" s="5">
        <f t="shared" si="5"/>
        <v>3.0303030303030303</v>
      </c>
      <c r="P34" s="6">
        <f t="shared" si="6"/>
        <v>174</v>
      </c>
      <c r="Q34" s="5">
        <f t="shared" si="7"/>
        <v>6.111696522655427</v>
      </c>
      <c r="R34" s="18"/>
    </row>
    <row r="35" spans="1:18" ht="15.75">
      <c r="A35" s="52" t="s">
        <v>29</v>
      </c>
      <c r="B35" s="53"/>
      <c r="C35" s="54"/>
      <c r="D35" s="4">
        <v>153</v>
      </c>
      <c r="E35" s="5">
        <f t="shared" si="0"/>
        <v>12.803347280334728</v>
      </c>
      <c r="F35" s="15">
        <v>46</v>
      </c>
      <c r="G35" s="5">
        <f t="shared" si="1"/>
        <v>9.090909090909092</v>
      </c>
      <c r="H35" s="4">
        <v>95</v>
      </c>
      <c r="I35" s="5">
        <f t="shared" si="2"/>
        <v>11.81592039800995</v>
      </c>
      <c r="J35" s="4">
        <v>27</v>
      </c>
      <c r="K35" s="5">
        <f t="shared" si="3"/>
        <v>13.636363636363635</v>
      </c>
      <c r="L35" s="4">
        <v>16</v>
      </c>
      <c r="M35" s="5">
        <f t="shared" si="4"/>
        <v>20.51282051282051</v>
      </c>
      <c r="N35" s="4">
        <v>7</v>
      </c>
      <c r="O35" s="5">
        <f t="shared" si="5"/>
        <v>10.606060606060606</v>
      </c>
      <c r="P35" s="6">
        <f t="shared" si="6"/>
        <v>344</v>
      </c>
      <c r="Q35" s="5">
        <f t="shared" si="7"/>
        <v>12.082894274675096</v>
      </c>
      <c r="R35" s="18"/>
    </row>
    <row r="36" spans="1:18" ht="15.75">
      <c r="A36" s="52" t="s">
        <v>30</v>
      </c>
      <c r="B36" s="53"/>
      <c r="C36" s="54"/>
      <c r="D36" s="4">
        <v>41</v>
      </c>
      <c r="E36" s="5">
        <f t="shared" si="0"/>
        <v>3.430962343096234</v>
      </c>
      <c r="F36" s="15">
        <v>18</v>
      </c>
      <c r="G36" s="5">
        <f t="shared" si="1"/>
        <v>3.557312252964427</v>
      </c>
      <c r="H36" s="4">
        <v>21</v>
      </c>
      <c r="I36" s="5">
        <f t="shared" si="2"/>
        <v>2.6119402985074625</v>
      </c>
      <c r="J36" s="4">
        <v>10</v>
      </c>
      <c r="K36" s="5">
        <f t="shared" si="3"/>
        <v>5.05050505050505</v>
      </c>
      <c r="L36" s="4">
        <v>1</v>
      </c>
      <c r="M36" s="5">
        <f t="shared" si="4"/>
        <v>1.282051282051282</v>
      </c>
      <c r="N36" s="4">
        <v>1</v>
      </c>
      <c r="O36" s="5">
        <f t="shared" si="5"/>
        <v>1.5151515151515151</v>
      </c>
      <c r="P36" s="6">
        <f t="shared" si="6"/>
        <v>92</v>
      </c>
      <c r="Q36" s="5">
        <f t="shared" si="7"/>
        <v>3.2314717246224096</v>
      </c>
      <c r="R36" s="18"/>
    </row>
    <row r="37" spans="1:18" ht="15.75">
      <c r="A37" s="52" t="s">
        <v>31</v>
      </c>
      <c r="B37" s="53"/>
      <c r="C37" s="54"/>
      <c r="D37" s="4">
        <v>5</v>
      </c>
      <c r="E37" s="5">
        <f t="shared" si="0"/>
        <v>0.41841004184100417</v>
      </c>
      <c r="F37" s="15">
        <v>2</v>
      </c>
      <c r="G37" s="5">
        <f t="shared" si="1"/>
        <v>0.3952569169960474</v>
      </c>
      <c r="H37" s="4">
        <v>6</v>
      </c>
      <c r="I37" s="5">
        <f t="shared" si="2"/>
        <v>0.7462686567164178</v>
      </c>
      <c r="J37" s="4">
        <v>0</v>
      </c>
      <c r="K37" s="5">
        <f t="shared" si="3"/>
        <v>0</v>
      </c>
      <c r="L37" s="4">
        <v>1</v>
      </c>
      <c r="M37" s="5">
        <f t="shared" si="4"/>
        <v>1.282051282051282</v>
      </c>
      <c r="N37" s="4">
        <v>1</v>
      </c>
      <c r="O37" s="5">
        <f t="shared" si="5"/>
        <v>1.5151515151515151</v>
      </c>
      <c r="P37" s="6">
        <f t="shared" si="6"/>
        <v>15</v>
      </c>
      <c r="Q37" s="5">
        <f t="shared" si="7"/>
        <v>0.5268703898840885</v>
      </c>
      <c r="R37" s="18"/>
    </row>
    <row r="38" spans="1:18" ht="15.75">
      <c r="A38" s="52" t="s">
        <v>14</v>
      </c>
      <c r="B38" s="53"/>
      <c r="C38" s="54"/>
      <c r="D38" s="4">
        <v>15</v>
      </c>
      <c r="E38" s="5">
        <f t="shared" si="0"/>
        <v>1.2552301255230125</v>
      </c>
      <c r="F38" s="15">
        <v>7</v>
      </c>
      <c r="G38" s="5">
        <f t="shared" si="1"/>
        <v>1.383399209486166</v>
      </c>
      <c r="H38" s="4">
        <v>6</v>
      </c>
      <c r="I38" s="5">
        <f t="shared" si="2"/>
        <v>0.7462686567164178</v>
      </c>
      <c r="J38" s="4">
        <v>4</v>
      </c>
      <c r="K38" s="5">
        <f t="shared" si="3"/>
        <v>2.0202020202020203</v>
      </c>
      <c r="L38" s="4">
        <v>1</v>
      </c>
      <c r="M38" s="5">
        <f t="shared" si="4"/>
        <v>1.282051282051282</v>
      </c>
      <c r="N38" s="4">
        <v>11</v>
      </c>
      <c r="O38" s="5">
        <f t="shared" si="5"/>
        <v>16.666666666666664</v>
      </c>
      <c r="P38" s="6">
        <f t="shared" si="6"/>
        <v>44</v>
      </c>
      <c r="Q38" s="5">
        <f t="shared" si="7"/>
        <v>1.5454864769933263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33"/>
      <c r="G39" s="9">
        <f>SUM(G33:G38)</f>
        <v>100.00000000000001</v>
      </c>
      <c r="H39" s="8"/>
      <c r="I39" s="9">
        <f>SUM(I33:I38)</f>
        <v>100.00000000000001</v>
      </c>
      <c r="J39" s="8"/>
      <c r="K39" s="9">
        <f>SUM(K33:K38)</f>
        <v>100.00000000000001</v>
      </c>
      <c r="L39" s="8"/>
      <c r="M39" s="9">
        <f>SUM(M33:M38)</f>
        <v>100</v>
      </c>
      <c r="N39" s="8"/>
      <c r="O39" s="9">
        <f>SUM(O33:O38)</f>
        <v>100</v>
      </c>
      <c r="P39" s="8"/>
      <c r="Q39" s="9">
        <f>SUM(Q33:Q38)</f>
        <v>100.00000000000001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42</v>
      </c>
      <c r="E41" s="5">
        <f>(D41/D$4)*100</f>
        <v>3.5146443514644354</v>
      </c>
      <c r="F41" s="15">
        <v>41</v>
      </c>
      <c r="G41" s="5">
        <f>(F41/F$4)*100</f>
        <v>8.102766798418973</v>
      </c>
      <c r="H41" s="4">
        <v>18</v>
      </c>
      <c r="I41" s="5">
        <f>(H41/H$4)*100</f>
        <v>2.2388059701492535</v>
      </c>
      <c r="J41" s="4">
        <v>9</v>
      </c>
      <c r="K41" s="5">
        <f>(J41/J$4)*100</f>
        <v>4.545454545454546</v>
      </c>
      <c r="L41" s="4">
        <v>1</v>
      </c>
      <c r="M41" s="5">
        <f>(L41/L$4)*100</f>
        <v>1.282051282051282</v>
      </c>
      <c r="N41" s="4">
        <v>2</v>
      </c>
      <c r="O41" s="5">
        <f>(N41/N$4)*100</f>
        <v>3.0303030303030303</v>
      </c>
      <c r="P41" s="6">
        <f>D41+F41+H41+J41+L41+N41</f>
        <v>113</v>
      </c>
      <c r="Q41" s="5">
        <f>(P41/P$4)*100</f>
        <v>3.9690902704601334</v>
      </c>
      <c r="R41" s="18"/>
    </row>
    <row r="42" spans="1:18" ht="15.75">
      <c r="A42" s="52" t="s">
        <v>33</v>
      </c>
      <c r="B42" s="53"/>
      <c r="C42" s="54"/>
      <c r="D42" s="4">
        <v>1109</v>
      </c>
      <c r="E42" s="5">
        <f>(D42/D$4)*100</f>
        <v>92.80334728033472</v>
      </c>
      <c r="F42" s="15">
        <v>443</v>
      </c>
      <c r="G42" s="5">
        <f>(F42/F$4)*100</f>
        <v>87.54940711462451</v>
      </c>
      <c r="H42" s="4">
        <v>756</v>
      </c>
      <c r="I42" s="5">
        <f>(H42/H$4)*100</f>
        <v>94.02985074626866</v>
      </c>
      <c r="J42" s="4">
        <v>183</v>
      </c>
      <c r="K42" s="5">
        <f>(J42/J$4)*100</f>
        <v>92.42424242424242</v>
      </c>
      <c r="L42" s="4">
        <v>73</v>
      </c>
      <c r="M42" s="5">
        <f>(L42/L$4)*100</f>
        <v>93.58974358974359</v>
      </c>
      <c r="N42" s="4">
        <v>52</v>
      </c>
      <c r="O42" s="5">
        <f>(N42/N$4)*100</f>
        <v>78.78787878787878</v>
      </c>
      <c r="P42" s="6">
        <f>D42+F42+H42+J42+L42+N42</f>
        <v>2616</v>
      </c>
      <c r="Q42" s="5">
        <f>(P42/P$4)*100</f>
        <v>91.88619599578503</v>
      </c>
      <c r="R42" s="18"/>
    </row>
    <row r="43" spans="1:18" ht="15.75">
      <c r="A43" s="52" t="s">
        <v>34</v>
      </c>
      <c r="B43" s="53"/>
      <c r="C43" s="54"/>
      <c r="D43" s="4">
        <v>12</v>
      </c>
      <c r="E43" s="5">
        <f>(D43/D$4)*100</f>
        <v>1.00418410041841</v>
      </c>
      <c r="F43" s="15">
        <v>2</v>
      </c>
      <c r="G43" s="5">
        <f>(F43/F$4)*100</f>
        <v>0.3952569169960474</v>
      </c>
      <c r="H43" s="4">
        <v>0</v>
      </c>
      <c r="I43" s="5">
        <f>(H43/H$4)*100</f>
        <v>0</v>
      </c>
      <c r="J43" s="4">
        <v>1</v>
      </c>
      <c r="K43" s="5">
        <f>(J43/J$4)*100</f>
        <v>0.5050505050505051</v>
      </c>
      <c r="L43" s="4">
        <v>0</v>
      </c>
      <c r="M43" s="5">
        <f>(L43/L$4)*100</f>
        <v>0</v>
      </c>
      <c r="N43" s="4">
        <v>0</v>
      </c>
      <c r="O43" s="5">
        <f>(N43/N$4)*100</f>
        <v>0</v>
      </c>
      <c r="P43" s="6">
        <f>D43+F43+H43+J43+L43+N43</f>
        <v>15</v>
      </c>
      <c r="Q43" s="5">
        <f>(P43/P$4)*100</f>
        <v>0.5268703898840885</v>
      </c>
      <c r="R43" s="18"/>
    </row>
    <row r="44" spans="1:18" ht="15.75">
      <c r="A44" s="52" t="s">
        <v>35</v>
      </c>
      <c r="B44" s="53"/>
      <c r="C44" s="54"/>
      <c r="D44" s="4">
        <v>12</v>
      </c>
      <c r="E44" s="5">
        <f>(D44/D$4)*100</f>
        <v>1.00418410041841</v>
      </c>
      <c r="F44" s="15">
        <v>2</v>
      </c>
      <c r="G44" s="5">
        <f>(F44/F$4)*100</f>
        <v>0.3952569169960474</v>
      </c>
      <c r="H44" s="4">
        <v>3</v>
      </c>
      <c r="I44" s="5">
        <f>(H44/H$4)*100</f>
        <v>0.3731343283582089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1</v>
      </c>
      <c r="O44" s="5">
        <f>(N44/N$4)*100</f>
        <v>1.5151515151515151</v>
      </c>
      <c r="P44" s="6">
        <f>D44+F44+H44+J44+L44+N44</f>
        <v>18</v>
      </c>
      <c r="Q44" s="5">
        <f>(P44/P$4)*100</f>
        <v>0.6322444678609063</v>
      </c>
      <c r="R44" s="18"/>
    </row>
    <row r="45" spans="1:18" ht="15.75">
      <c r="A45" s="52" t="s">
        <v>15</v>
      </c>
      <c r="B45" s="53"/>
      <c r="C45" s="54"/>
      <c r="D45" s="4">
        <v>20</v>
      </c>
      <c r="E45" s="5">
        <f>(D45/D$4)*100</f>
        <v>1.6736401673640167</v>
      </c>
      <c r="F45" s="15">
        <v>18</v>
      </c>
      <c r="G45" s="5">
        <f>(F45/F$4)*100</f>
        <v>3.557312252964427</v>
      </c>
      <c r="H45" s="4">
        <v>27</v>
      </c>
      <c r="I45" s="5">
        <f>(H45/H$4)*100</f>
        <v>3.3582089552238807</v>
      </c>
      <c r="J45" s="4">
        <v>5</v>
      </c>
      <c r="K45" s="5">
        <f>(J45/J$4)*100</f>
        <v>2.525252525252525</v>
      </c>
      <c r="L45" s="4">
        <v>4</v>
      </c>
      <c r="M45" s="5">
        <f>(L45/L$4)*100</f>
        <v>5.128205128205128</v>
      </c>
      <c r="N45" s="4">
        <v>11</v>
      </c>
      <c r="O45" s="5">
        <f>(N45/N$4)*100</f>
        <v>16.666666666666664</v>
      </c>
      <c r="P45" s="6">
        <f>D45+F45+H45+J45+L45+N45</f>
        <v>85</v>
      </c>
      <c r="Q45" s="5">
        <f>(P45/P$4)*100</f>
        <v>2.985598876009835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33"/>
      <c r="G46" s="9">
        <f>SUM(G41:G45)</f>
        <v>100</v>
      </c>
      <c r="H46" s="8"/>
      <c r="I46" s="9">
        <f>SUM(I41:I45)</f>
        <v>100.00000000000001</v>
      </c>
      <c r="J46" s="8"/>
      <c r="K46" s="9">
        <f>SUM(K41:K45)</f>
        <v>100</v>
      </c>
      <c r="L46" s="8"/>
      <c r="M46" s="9">
        <f>SUM(M41:M45)</f>
        <v>100</v>
      </c>
      <c r="N46" s="8"/>
      <c r="O46" s="9">
        <f>SUM(O41:O45)</f>
        <v>100</v>
      </c>
      <c r="P46" s="8"/>
      <c r="Q46" s="9">
        <f>SUM(Q41:Q45)</f>
        <v>99.99999999999999</v>
      </c>
      <c r="R46" s="29"/>
    </row>
    <row r="47" spans="1:18" s="30" customFormat="1" ht="15.75">
      <c r="A47" s="7"/>
      <c r="B47" s="7"/>
      <c r="C47" s="7"/>
      <c r="D47" s="8"/>
      <c r="E47" s="9"/>
      <c r="F47" s="33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390</v>
      </c>
      <c r="E50" s="5">
        <f>(D50/D$4)*100</f>
        <v>32.63598326359833</v>
      </c>
      <c r="F50" s="15">
        <v>232</v>
      </c>
      <c r="G50" s="5">
        <f>(F50/F$4)*100</f>
        <v>45.8498023715415</v>
      </c>
      <c r="H50" s="4">
        <v>131</v>
      </c>
      <c r="I50" s="5">
        <f>(H50/H$4)*100</f>
        <v>16.29353233830846</v>
      </c>
      <c r="J50" s="4">
        <v>38</v>
      </c>
      <c r="K50" s="5">
        <f>(J50/J$4)*100</f>
        <v>19.19191919191919</v>
      </c>
      <c r="L50" s="4">
        <v>13</v>
      </c>
      <c r="M50" s="5">
        <f>(L50/L$4)*100</f>
        <v>16.666666666666664</v>
      </c>
      <c r="N50" s="4">
        <v>9</v>
      </c>
      <c r="O50" s="5">
        <f>(N50/N$4)*100</f>
        <v>13.636363636363635</v>
      </c>
      <c r="P50" s="6">
        <f>D50+F50+H50+J50+L50+N50</f>
        <v>813</v>
      </c>
      <c r="Q50" s="5">
        <f>(P50/P$4)*100</f>
        <v>28.556375131717598</v>
      </c>
      <c r="R50" s="18"/>
    </row>
    <row r="51" spans="1:18" ht="15.75">
      <c r="A51" s="52" t="s">
        <v>36</v>
      </c>
      <c r="B51" s="53"/>
      <c r="C51" s="54"/>
      <c r="D51" s="4">
        <v>776</v>
      </c>
      <c r="E51" s="5">
        <f>(D51/D$4)*100</f>
        <v>64.93723849372385</v>
      </c>
      <c r="F51" s="15">
        <v>266</v>
      </c>
      <c r="G51" s="5">
        <f>(F51/F$4)*100</f>
        <v>52.569169960474305</v>
      </c>
      <c r="H51" s="4">
        <v>655</v>
      </c>
      <c r="I51" s="5">
        <f>(H51/H$4)*100</f>
        <v>81.46766169154229</v>
      </c>
      <c r="J51" s="4">
        <v>157</v>
      </c>
      <c r="K51" s="5">
        <f>(J51/J$4)*100</f>
        <v>79.29292929292929</v>
      </c>
      <c r="L51" s="4">
        <v>63</v>
      </c>
      <c r="M51" s="5">
        <f>(L51/L$4)*100</f>
        <v>80.76923076923077</v>
      </c>
      <c r="N51" s="4">
        <v>47</v>
      </c>
      <c r="O51" s="5">
        <f>(N51/N$4)*100</f>
        <v>71.21212121212122</v>
      </c>
      <c r="P51" s="6">
        <f>D51+F51+H51+J51+L51+N51</f>
        <v>1964</v>
      </c>
      <c r="Q51" s="5">
        <f>(P51/P$4)*100</f>
        <v>68.98489638215666</v>
      </c>
      <c r="R51" s="18"/>
    </row>
    <row r="52" spans="1:18" ht="15.75">
      <c r="A52" s="52" t="s">
        <v>15</v>
      </c>
      <c r="B52" s="53"/>
      <c r="C52" s="54"/>
      <c r="D52" s="4">
        <v>29</v>
      </c>
      <c r="E52" s="5">
        <f>(D52/D$4)*100</f>
        <v>2.426778242677824</v>
      </c>
      <c r="F52" s="15">
        <v>8</v>
      </c>
      <c r="G52" s="5">
        <f>(F52/F$4)*100</f>
        <v>1.5810276679841897</v>
      </c>
      <c r="H52" s="4">
        <v>18</v>
      </c>
      <c r="I52" s="5">
        <f>(H52/H$4)*100</f>
        <v>2.2388059701492535</v>
      </c>
      <c r="J52" s="4">
        <v>3</v>
      </c>
      <c r="K52" s="5">
        <f>(J52/J$4)*100</f>
        <v>1.5151515151515151</v>
      </c>
      <c r="L52" s="4">
        <v>2</v>
      </c>
      <c r="M52" s="5">
        <f>(L52/L$4)*100</f>
        <v>2.564102564102564</v>
      </c>
      <c r="N52" s="4">
        <v>10</v>
      </c>
      <c r="O52" s="5">
        <f>(N52/N$4)*100</f>
        <v>15.151515151515152</v>
      </c>
      <c r="P52" s="6">
        <f>D52+F52+H52+J52+L52+N52</f>
        <v>70</v>
      </c>
      <c r="Q52" s="5">
        <f>(P52/P$4)*100</f>
        <v>2.4587284861257466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100.00000000000001</v>
      </c>
      <c r="F53" s="33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99.99999999999999</v>
      </c>
      <c r="L53" s="8"/>
      <c r="M53" s="9">
        <f>SUM(M50:M52)</f>
        <v>100</v>
      </c>
      <c r="N53" s="8"/>
      <c r="O53" s="9">
        <f>SUM(O50:O52)</f>
        <v>100.00000000000001</v>
      </c>
      <c r="P53" s="8"/>
      <c r="Q53" s="9">
        <f>SUM(Q50:Q52)</f>
        <v>100.00000000000001</v>
      </c>
      <c r="R53" s="29"/>
    </row>
    <row r="54" spans="1:18" s="30" customFormat="1" ht="15.75">
      <c r="A54" s="7"/>
      <c r="B54" s="7"/>
      <c r="C54" s="7"/>
      <c r="D54" s="8"/>
      <c r="E54" s="9"/>
      <c r="F54" s="33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511</v>
      </c>
      <c r="E56" s="5">
        <f>(D56/D$4)*100</f>
        <v>42.76150627615063</v>
      </c>
      <c r="F56" s="15">
        <v>282</v>
      </c>
      <c r="G56" s="5">
        <f>(F56/F$4)*100</f>
        <v>55.73122529644269</v>
      </c>
      <c r="H56" s="4">
        <v>310</v>
      </c>
      <c r="I56" s="5">
        <f>(H56/H$4)*100</f>
        <v>38.55721393034826</v>
      </c>
      <c r="J56" s="4">
        <v>113</v>
      </c>
      <c r="K56" s="5">
        <f>(J56/J$4)*100</f>
        <v>57.07070707070707</v>
      </c>
      <c r="L56" s="4">
        <v>36</v>
      </c>
      <c r="M56" s="5">
        <f>(L56/L$4)*100</f>
        <v>46.15384615384615</v>
      </c>
      <c r="N56" s="10">
        <v>12</v>
      </c>
      <c r="O56" s="5">
        <f>(N56/N$4)*100</f>
        <v>18.181818181818183</v>
      </c>
      <c r="P56" s="14">
        <f>D56+F56+H56+J56+L56+N56</f>
        <v>1264</v>
      </c>
      <c r="Q56" s="5">
        <f>(P56/P$4)*100</f>
        <v>44.3976115208992</v>
      </c>
      <c r="R56" s="18"/>
    </row>
    <row r="57" spans="1:18" ht="15.75">
      <c r="A57" s="52" t="s">
        <v>47</v>
      </c>
      <c r="B57" s="53"/>
      <c r="C57" s="54"/>
      <c r="D57" s="4">
        <v>834</v>
      </c>
      <c r="E57" s="5">
        <f>(D57/D$4)*100</f>
        <v>69.7907949790795</v>
      </c>
      <c r="F57" s="15">
        <v>293</v>
      </c>
      <c r="G57" s="5">
        <f>(F57/F$4)*100</f>
        <v>57.905138339920946</v>
      </c>
      <c r="H57" s="4">
        <v>605</v>
      </c>
      <c r="I57" s="5">
        <f>(H57/H$4)*100</f>
        <v>75.24875621890547</v>
      </c>
      <c r="J57" s="4">
        <v>114</v>
      </c>
      <c r="K57" s="5">
        <f>(J57/J$4)*100</f>
        <v>57.57575757575758</v>
      </c>
      <c r="L57" s="4">
        <v>52</v>
      </c>
      <c r="M57" s="5">
        <f>(L57/L$4)*100</f>
        <v>66.66666666666666</v>
      </c>
      <c r="N57" s="4">
        <v>42</v>
      </c>
      <c r="O57" s="5">
        <f>(N57/N$4)*100</f>
        <v>63.63636363636363</v>
      </c>
      <c r="P57" s="6">
        <f>D57+F57+H57+J57+L57+N57</f>
        <v>1940</v>
      </c>
      <c r="Q57" s="5">
        <f>(P57/P$4)*100</f>
        <v>68.14190375834211</v>
      </c>
      <c r="R57" s="18"/>
    </row>
    <row r="58" spans="1:18" ht="15.75">
      <c r="A58" s="52" t="s">
        <v>48</v>
      </c>
      <c r="B58" s="53"/>
      <c r="C58" s="54"/>
      <c r="D58" s="4">
        <v>907</v>
      </c>
      <c r="E58" s="5">
        <f>(D58/D$4)*100</f>
        <v>75.89958158995816</v>
      </c>
      <c r="F58" s="15">
        <v>384</v>
      </c>
      <c r="G58" s="5">
        <f>(F58/F$4)*100</f>
        <v>75.8893280632411</v>
      </c>
      <c r="H58" s="4">
        <v>598</v>
      </c>
      <c r="I58" s="5">
        <f>(H58/H$4)*100</f>
        <v>74.37810945273633</v>
      </c>
      <c r="J58" s="4">
        <v>142</v>
      </c>
      <c r="K58" s="5">
        <f>(J58/J$4)*100</f>
        <v>71.71717171717171</v>
      </c>
      <c r="L58" s="4">
        <v>58</v>
      </c>
      <c r="M58" s="5">
        <f>(L58/L$4)*100</f>
        <v>74.35897435897436</v>
      </c>
      <c r="N58" s="4">
        <v>46</v>
      </c>
      <c r="O58" s="5">
        <f>(N58/N$4)*100</f>
        <v>69.6969696969697</v>
      </c>
      <c r="P58" s="6">
        <f>D58+F58+H58+J58+L58+N58</f>
        <v>2135</v>
      </c>
      <c r="Q58" s="5">
        <f>(P58/P$4)*100</f>
        <v>74.99121882683527</v>
      </c>
      <c r="R58" s="18"/>
    </row>
    <row r="59" spans="1:18" ht="15.75">
      <c r="A59" s="52" t="s">
        <v>49</v>
      </c>
      <c r="B59" s="53"/>
      <c r="C59" s="54"/>
      <c r="D59" s="4">
        <v>31</v>
      </c>
      <c r="E59" s="5">
        <f>(D59/D$4)*100</f>
        <v>2.594142259414226</v>
      </c>
      <c r="F59" s="15">
        <v>3</v>
      </c>
      <c r="G59" s="5">
        <f>(F59/F$4)*100</f>
        <v>0.592885375494071</v>
      </c>
      <c r="H59" s="4">
        <v>25</v>
      </c>
      <c r="I59" s="5">
        <f>(H59/H$4)*100</f>
        <v>3.109452736318408</v>
      </c>
      <c r="J59" s="4">
        <v>1</v>
      </c>
      <c r="K59" s="5">
        <f>(J59/J$4)*100</f>
        <v>0.5050505050505051</v>
      </c>
      <c r="L59" s="4">
        <v>3</v>
      </c>
      <c r="M59" s="5">
        <f>(L59/L$4)*100</f>
        <v>3.8461538461538463</v>
      </c>
      <c r="N59" s="4">
        <v>1</v>
      </c>
      <c r="O59" s="5">
        <f>(N59/N$4)*100</f>
        <v>1.5151515151515151</v>
      </c>
      <c r="P59" s="6">
        <f>D59+F59+H59+J59+L59+N59</f>
        <v>64</v>
      </c>
      <c r="Q59" s="5">
        <f>(P59/P$4)*100</f>
        <v>2.247980330172111</v>
      </c>
      <c r="R59" s="18"/>
    </row>
    <row r="60" spans="1:18" ht="15.75">
      <c r="A60" s="52" t="s">
        <v>15</v>
      </c>
      <c r="B60" s="53"/>
      <c r="C60" s="54"/>
      <c r="D60" s="4">
        <v>107</v>
      </c>
      <c r="E60" s="5">
        <f>(D60/D$4)*100</f>
        <v>8.95397489539749</v>
      </c>
      <c r="F60" s="15">
        <v>50</v>
      </c>
      <c r="G60" s="5">
        <f>(F60/F$4)*100</f>
        <v>9.881422924901186</v>
      </c>
      <c r="H60" s="4">
        <v>70</v>
      </c>
      <c r="I60" s="5">
        <f>(H60/H$4)*100</f>
        <v>8.706467661691542</v>
      </c>
      <c r="J60" s="4">
        <v>26</v>
      </c>
      <c r="K60" s="5">
        <f>(J60/J$4)*100</f>
        <v>13.131313131313133</v>
      </c>
      <c r="L60" s="4">
        <v>7</v>
      </c>
      <c r="M60" s="5">
        <f>(L60/L$4)*100</f>
        <v>8.974358974358974</v>
      </c>
      <c r="N60" s="4">
        <v>31</v>
      </c>
      <c r="O60" s="5">
        <f>(N60/N$4)*100</f>
        <v>46.96969696969697</v>
      </c>
      <c r="P60" s="6">
        <f>D60+F60+H60+J60+L60+N60</f>
        <v>291</v>
      </c>
      <c r="Q60" s="5">
        <f>(P60/P$4)*100</f>
        <v>10.221285563751318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199.99999999999997</v>
      </c>
      <c r="F61" s="33"/>
      <c r="G61" s="9">
        <f>SUM(G56:G60)</f>
        <v>199.99999999999997</v>
      </c>
      <c r="H61" s="8"/>
      <c r="I61" s="9">
        <f>SUM(I56:I60)</f>
        <v>200</v>
      </c>
      <c r="J61" s="8"/>
      <c r="K61" s="9">
        <f>SUM(K56:K60)</f>
        <v>200</v>
      </c>
      <c r="L61" s="8"/>
      <c r="M61" s="9">
        <f>SUM(M56:M60)</f>
        <v>200</v>
      </c>
      <c r="N61" s="8"/>
      <c r="O61" s="9">
        <f>SUM(O56:O60)</f>
        <v>199.99999999999997</v>
      </c>
      <c r="P61" s="8"/>
      <c r="Q61" s="9">
        <f>SUM(Q56:Q60)</f>
        <v>200</v>
      </c>
      <c r="R61" s="29"/>
    </row>
    <row r="62" spans="1:18" s="30" customFormat="1" ht="15.75">
      <c r="A62" s="7"/>
      <c r="B62" s="7"/>
      <c r="C62" s="7"/>
      <c r="D62" s="8"/>
      <c r="E62" s="9"/>
      <c r="F62" s="33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533</v>
      </c>
      <c r="E65" s="5">
        <f>(D65/D$4)*100</f>
        <v>44.60251046025105</v>
      </c>
      <c r="F65" s="15">
        <v>209</v>
      </c>
      <c r="G65" s="5">
        <f>(F65/F$4)*100</f>
        <v>41.30434782608695</v>
      </c>
      <c r="H65" s="4">
        <v>247</v>
      </c>
      <c r="I65" s="5">
        <f>(H65/H$4)*100</f>
        <v>30.721393034825873</v>
      </c>
      <c r="J65" s="4">
        <v>49</v>
      </c>
      <c r="K65" s="5">
        <f>(J65/J$4)*100</f>
        <v>24.747474747474747</v>
      </c>
      <c r="L65" s="4">
        <v>21</v>
      </c>
      <c r="M65" s="5">
        <f>(L65/L$4)*100</f>
        <v>26.923076923076923</v>
      </c>
      <c r="N65" s="4">
        <v>17</v>
      </c>
      <c r="O65" s="5">
        <f>(N65/N$4)*100</f>
        <v>25.757575757575758</v>
      </c>
      <c r="P65" s="6">
        <f>D65+F65+H65+J65+L65+N65</f>
        <v>1076</v>
      </c>
      <c r="Q65" s="5">
        <f>(P65/P$4)*100</f>
        <v>37.79416930101861</v>
      </c>
      <c r="R65" s="18"/>
    </row>
    <row r="66" spans="1:18" ht="15.75">
      <c r="A66" s="52" t="s">
        <v>36</v>
      </c>
      <c r="B66" s="53"/>
      <c r="C66" s="54"/>
      <c r="D66" s="4">
        <v>594</v>
      </c>
      <c r="E66" s="5">
        <f>(D66/D$4)*100</f>
        <v>49.7071129707113</v>
      </c>
      <c r="F66" s="15">
        <v>275</v>
      </c>
      <c r="G66" s="5">
        <f>(F66/F$4)*100</f>
        <v>54.347826086956516</v>
      </c>
      <c r="H66" s="4">
        <v>523</v>
      </c>
      <c r="I66" s="5">
        <f>(H66/H$4)*100</f>
        <v>65.04975124378109</v>
      </c>
      <c r="J66" s="4">
        <v>136</v>
      </c>
      <c r="K66" s="5">
        <f>(J66/J$4)*100</f>
        <v>68.68686868686868</v>
      </c>
      <c r="L66" s="4">
        <v>57</v>
      </c>
      <c r="M66" s="5">
        <f>(L66/L$4)*100</f>
        <v>73.07692307692307</v>
      </c>
      <c r="N66" s="4">
        <v>46</v>
      </c>
      <c r="O66" s="5">
        <f>(N66/N$4)*100</f>
        <v>69.6969696969697</v>
      </c>
      <c r="P66" s="6">
        <f>D66+F66+H66+J66+L66+N66</f>
        <v>1631</v>
      </c>
      <c r="Q66" s="5">
        <f>(P66/P$4)*100</f>
        <v>57.288373726729894</v>
      </c>
      <c r="R66" s="18"/>
    </row>
    <row r="67" spans="1:18" ht="15.75">
      <c r="A67" s="52" t="s">
        <v>15</v>
      </c>
      <c r="B67" s="53"/>
      <c r="C67" s="54"/>
      <c r="D67" s="4">
        <v>68</v>
      </c>
      <c r="E67" s="5">
        <f>(D67/D$4)*100</f>
        <v>5.690376569037657</v>
      </c>
      <c r="F67" s="15">
        <v>22</v>
      </c>
      <c r="G67" s="5">
        <f>(F67/F$4)*100</f>
        <v>4.3478260869565215</v>
      </c>
      <c r="H67" s="4">
        <v>34</v>
      </c>
      <c r="I67" s="5">
        <f>(H67/H$4)*100</f>
        <v>4.228855721393035</v>
      </c>
      <c r="J67" s="4">
        <v>13</v>
      </c>
      <c r="K67" s="5">
        <f>(J67/J$4)*100</f>
        <v>6.565656565656567</v>
      </c>
      <c r="L67" s="4">
        <v>0</v>
      </c>
      <c r="M67" s="5">
        <f>(L67/L$4)*100</f>
        <v>0</v>
      </c>
      <c r="N67" s="4">
        <v>3</v>
      </c>
      <c r="O67" s="5">
        <f>(N67/N$4)*100</f>
        <v>4.545454545454546</v>
      </c>
      <c r="P67" s="6">
        <f>D67+F67+H67+J67+L67+N67</f>
        <v>140</v>
      </c>
      <c r="Q67" s="5">
        <f>(P67/P$4)*100</f>
        <v>4.917456972251493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33"/>
      <c r="G68" s="9">
        <f>SUM(G65:G67)</f>
        <v>99.99999999999999</v>
      </c>
      <c r="H68" s="8"/>
      <c r="I68" s="9">
        <f>SUM(I65:I67)</f>
        <v>99.99999999999999</v>
      </c>
      <c r="J68" s="8"/>
      <c r="K68" s="9">
        <f>SUM(K65:K67)</f>
        <v>99.99999999999999</v>
      </c>
      <c r="L68" s="8"/>
      <c r="M68" s="9">
        <f>SUM(M65:M67)</f>
        <v>99.99999999999999</v>
      </c>
      <c r="N68" s="8"/>
      <c r="O68" s="9">
        <f>SUM(O65:O67)</f>
        <v>100.00000000000001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33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1058</v>
      </c>
      <c r="E72" s="5">
        <f>(D72/D$4)*100</f>
        <v>88.53556485355648</v>
      </c>
      <c r="F72" s="15">
        <v>460</v>
      </c>
      <c r="G72" s="5">
        <f>(F72/F$4)*100</f>
        <v>90.9090909090909</v>
      </c>
      <c r="H72" s="4">
        <v>699</v>
      </c>
      <c r="I72" s="5">
        <f>(H72/H$4)*100</f>
        <v>86.94029850746269</v>
      </c>
      <c r="J72" s="4">
        <v>174</v>
      </c>
      <c r="K72" s="5">
        <f>(J72/J$4)*100</f>
        <v>87.87878787878788</v>
      </c>
      <c r="L72" s="4">
        <v>71</v>
      </c>
      <c r="M72" s="5">
        <f>(L72/L$4)*100</f>
        <v>91.02564102564102</v>
      </c>
      <c r="N72" s="4">
        <v>58</v>
      </c>
      <c r="O72" s="5">
        <f>(N72/N$4)*100</f>
        <v>87.87878787878788</v>
      </c>
      <c r="P72" s="6">
        <f>D72+F72+H72+J72+L72+N72</f>
        <v>2520</v>
      </c>
      <c r="Q72" s="5">
        <f>(P72/P$4)*100</f>
        <v>88.51422550052686</v>
      </c>
      <c r="R72" s="18"/>
    </row>
    <row r="73" spans="1:18" ht="15.75">
      <c r="A73" s="52" t="s">
        <v>36</v>
      </c>
      <c r="B73" s="53"/>
      <c r="C73" s="54"/>
      <c r="D73" s="4">
        <v>75</v>
      </c>
      <c r="E73" s="5">
        <f>(D73/D$4)*100</f>
        <v>6.2761506276150625</v>
      </c>
      <c r="F73" s="15">
        <v>27</v>
      </c>
      <c r="G73" s="5">
        <f>(F73/F$4)*100</f>
        <v>5.33596837944664</v>
      </c>
      <c r="H73" s="4">
        <v>66</v>
      </c>
      <c r="I73" s="5">
        <f>(H73/H$4)*100</f>
        <v>8.208955223880597</v>
      </c>
      <c r="J73" s="4">
        <v>12</v>
      </c>
      <c r="K73" s="5">
        <f>(J73/J$4)*100</f>
        <v>6.0606060606060606</v>
      </c>
      <c r="L73" s="4">
        <v>6</v>
      </c>
      <c r="M73" s="5">
        <f>(L73/L$4)*100</f>
        <v>7.6923076923076925</v>
      </c>
      <c r="N73" s="4">
        <v>6</v>
      </c>
      <c r="O73" s="5">
        <f>(N73/N$4)*100</f>
        <v>9.090909090909092</v>
      </c>
      <c r="P73" s="6">
        <f>D73+F73+H73+J73+L73+N73</f>
        <v>192</v>
      </c>
      <c r="Q73" s="5">
        <f>(P73/P$4)*100</f>
        <v>6.743940990516332</v>
      </c>
      <c r="R73" s="18"/>
    </row>
    <row r="74" spans="1:18" ht="15.75">
      <c r="A74" s="52" t="s">
        <v>15</v>
      </c>
      <c r="B74" s="53"/>
      <c r="C74" s="54"/>
      <c r="D74" s="4">
        <v>62</v>
      </c>
      <c r="E74" s="5">
        <f>(D74/D$4)*100</f>
        <v>5.188284518828452</v>
      </c>
      <c r="F74" s="15">
        <v>19</v>
      </c>
      <c r="G74" s="5">
        <f>(F74/F$4)*100</f>
        <v>3.7549407114624502</v>
      </c>
      <c r="H74" s="4">
        <v>39</v>
      </c>
      <c r="I74" s="5">
        <f>(H74/H$4)*100</f>
        <v>4.850746268656716</v>
      </c>
      <c r="J74" s="4">
        <v>12</v>
      </c>
      <c r="K74" s="5">
        <f>(J74/J$4)*100</f>
        <v>6.0606060606060606</v>
      </c>
      <c r="L74" s="4">
        <v>1</v>
      </c>
      <c r="M74" s="5">
        <f>(L74/L$4)*100</f>
        <v>1.282051282051282</v>
      </c>
      <c r="N74" s="4">
        <v>2</v>
      </c>
      <c r="O74" s="5">
        <f>(N74/N$4)*100</f>
        <v>3.0303030303030303</v>
      </c>
      <c r="P74" s="6">
        <f>D74+F74+H74+J74+L74+N74</f>
        <v>135</v>
      </c>
      <c r="Q74" s="5">
        <f>(P74/P$4)*100</f>
        <v>4.7418335089567965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33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100</v>
      </c>
      <c r="N75" s="8"/>
      <c r="O75" s="9">
        <f>SUM(O72:O74)</f>
        <v>100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33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527</v>
      </c>
      <c r="E79" s="5">
        <f>(D79/D$4)*100</f>
        <v>44.10041841004184</v>
      </c>
      <c r="F79" s="15">
        <v>199</v>
      </c>
      <c r="G79" s="5">
        <f>(F79/F$4)*100</f>
        <v>39.32806324110672</v>
      </c>
      <c r="H79" s="4">
        <v>324</v>
      </c>
      <c r="I79" s="5">
        <f>(H79/H$4)*100</f>
        <v>40.298507462686565</v>
      </c>
      <c r="J79" s="4">
        <v>87</v>
      </c>
      <c r="K79" s="5">
        <f>(J79/J$4)*100</f>
        <v>43.93939393939394</v>
      </c>
      <c r="L79" s="4">
        <v>37</v>
      </c>
      <c r="M79" s="5">
        <f>(L79/L$4)*100</f>
        <v>47.43589743589743</v>
      </c>
      <c r="N79" s="4">
        <v>29</v>
      </c>
      <c r="O79" s="5">
        <f>(N79/N$4)*100</f>
        <v>43.93939393939394</v>
      </c>
      <c r="P79" s="6">
        <f>D79+F79+H79+J79+L79+N79</f>
        <v>1203</v>
      </c>
      <c r="Q79" s="5">
        <f>(P79/P$4)*100</f>
        <v>42.2550052687039</v>
      </c>
      <c r="R79" s="18"/>
    </row>
    <row r="80" spans="1:18" ht="15.75">
      <c r="A80" s="52" t="s">
        <v>52</v>
      </c>
      <c r="B80" s="53"/>
      <c r="C80" s="54"/>
      <c r="D80" s="4">
        <v>393</v>
      </c>
      <c r="E80" s="5">
        <f>(D80/D$4)*100</f>
        <v>32.88702928870293</v>
      </c>
      <c r="F80" s="15">
        <v>194</v>
      </c>
      <c r="G80" s="5">
        <f>(F80/F$4)*100</f>
        <v>38.3399209486166</v>
      </c>
      <c r="H80" s="4">
        <v>217</v>
      </c>
      <c r="I80" s="5">
        <f>(H80/H$4)*100</f>
        <v>26.990049751243784</v>
      </c>
      <c r="J80" s="4">
        <v>46</v>
      </c>
      <c r="K80" s="5">
        <f>(J80/J$4)*100</f>
        <v>23.232323232323232</v>
      </c>
      <c r="L80" s="4">
        <v>18</v>
      </c>
      <c r="M80" s="5">
        <f>(L80/L$4)*100</f>
        <v>23.076923076923077</v>
      </c>
      <c r="N80" s="4">
        <v>18</v>
      </c>
      <c r="O80" s="5">
        <f>(N80/N$4)*100</f>
        <v>27.27272727272727</v>
      </c>
      <c r="P80" s="6">
        <f>D80+F80+H80+J80+L80+N80</f>
        <v>886</v>
      </c>
      <c r="Q80" s="5">
        <f>(P80/P$4)*100</f>
        <v>31.12047769582016</v>
      </c>
      <c r="R80" s="18"/>
    </row>
    <row r="81" spans="1:18" ht="30.75" customHeight="1">
      <c r="A81" s="82" t="s">
        <v>53</v>
      </c>
      <c r="B81" s="83"/>
      <c r="C81" s="84"/>
      <c r="D81" s="4">
        <v>217</v>
      </c>
      <c r="E81" s="5">
        <f>(D81/D$4)*100</f>
        <v>18.15899581589958</v>
      </c>
      <c r="F81" s="15">
        <v>87</v>
      </c>
      <c r="G81" s="5">
        <f>(F81/F$4)*100</f>
        <v>17.193675889328063</v>
      </c>
      <c r="H81" s="4">
        <v>198</v>
      </c>
      <c r="I81" s="5">
        <f>(H81/H$4)*100</f>
        <v>24.62686567164179</v>
      </c>
      <c r="J81" s="4">
        <v>42</v>
      </c>
      <c r="K81" s="5">
        <f>(J81/J$4)*100</f>
        <v>21.21212121212121</v>
      </c>
      <c r="L81" s="4">
        <v>19</v>
      </c>
      <c r="M81" s="5">
        <f>(L81/L$4)*100</f>
        <v>24.358974358974358</v>
      </c>
      <c r="N81" s="4">
        <v>13</v>
      </c>
      <c r="O81" s="5">
        <f>(N81/N$4)*100</f>
        <v>19.696969696969695</v>
      </c>
      <c r="P81" s="6">
        <f>D81+F81+H81+J81+L81+N81</f>
        <v>576</v>
      </c>
      <c r="Q81" s="5">
        <f>(P81/P$4)*100</f>
        <v>20.231822971549</v>
      </c>
      <c r="R81" s="18"/>
    </row>
    <row r="82" spans="1:18" ht="15.75">
      <c r="A82" s="52" t="s">
        <v>15</v>
      </c>
      <c r="B82" s="53"/>
      <c r="C82" s="54"/>
      <c r="D82" s="4">
        <v>58</v>
      </c>
      <c r="E82" s="5">
        <f>(D82/D$4)*100</f>
        <v>4.853556485355648</v>
      </c>
      <c r="F82" s="15">
        <v>26</v>
      </c>
      <c r="G82" s="5">
        <f>(F82/F$4)*100</f>
        <v>5.138339920948617</v>
      </c>
      <c r="H82" s="4">
        <v>65</v>
      </c>
      <c r="I82" s="5">
        <f>(H82/H$4)*100</f>
        <v>8.084577114427862</v>
      </c>
      <c r="J82" s="4">
        <v>23</v>
      </c>
      <c r="K82" s="5">
        <f>(J82/J$4)*100</f>
        <v>11.616161616161616</v>
      </c>
      <c r="L82" s="4">
        <v>4</v>
      </c>
      <c r="M82" s="5">
        <f>(L82/L$4)*100</f>
        <v>5.128205128205128</v>
      </c>
      <c r="N82" s="4">
        <v>6</v>
      </c>
      <c r="O82" s="5">
        <f>(N82/N$4)*100</f>
        <v>9.090909090909092</v>
      </c>
      <c r="P82" s="6">
        <f>D82+F82+H82+J82+L82+N82</f>
        <v>182</v>
      </c>
      <c r="Q82" s="5">
        <f>(P82/P$4)*100</f>
        <v>6.392694063926941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33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100.00000000000001</v>
      </c>
      <c r="L83" s="8"/>
      <c r="M83" s="9">
        <f>SUM(M79:M82)</f>
        <v>99.99999999999999</v>
      </c>
      <c r="N83" s="8"/>
      <c r="O83" s="9">
        <f>SUM(O79:O82)</f>
        <v>100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33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511</v>
      </c>
      <c r="E86" s="5">
        <f aca="true" t="shared" si="8" ref="E86:E91">(D86/D$4)*100</f>
        <v>42.76150627615063</v>
      </c>
      <c r="F86" s="15">
        <v>237</v>
      </c>
      <c r="G86" s="5">
        <f aca="true" t="shared" si="9" ref="G86:G91">(F86/F$4)*100</f>
        <v>46.837944664031625</v>
      </c>
      <c r="H86" s="4">
        <v>126</v>
      </c>
      <c r="I86" s="5">
        <f aca="true" t="shared" si="10" ref="I86:I91">(H86/H$4)*100</f>
        <v>15.671641791044777</v>
      </c>
      <c r="J86" s="4">
        <v>43</v>
      </c>
      <c r="K86" s="5">
        <f aca="true" t="shared" si="11" ref="K86:K91">(J86/J$4)*100</f>
        <v>21.71717171717172</v>
      </c>
      <c r="L86" s="4">
        <v>6</v>
      </c>
      <c r="M86" s="5">
        <f aca="true" t="shared" si="12" ref="M86:M91">(L86/L$4)*100</f>
        <v>7.6923076923076925</v>
      </c>
      <c r="N86" s="4">
        <v>11</v>
      </c>
      <c r="O86" s="5">
        <f aca="true" t="shared" si="13" ref="O86:O91">(N86/N$4)*100</f>
        <v>16.666666666666664</v>
      </c>
      <c r="P86" s="6">
        <f aca="true" t="shared" si="14" ref="P86:P91">D86+F86+H86+J86+L86+N86</f>
        <v>934</v>
      </c>
      <c r="Q86" s="5">
        <f aca="true" t="shared" si="15" ref="Q86:Q91">(P86/P$4)*100</f>
        <v>32.80646294344925</v>
      </c>
      <c r="R86" s="18"/>
    </row>
    <row r="87" spans="1:18" ht="15.75">
      <c r="A87" s="52" t="s">
        <v>56</v>
      </c>
      <c r="B87" s="53"/>
      <c r="C87" s="54"/>
      <c r="D87" s="4">
        <v>228</v>
      </c>
      <c r="E87" s="5">
        <f t="shared" si="8"/>
        <v>19.07949790794979</v>
      </c>
      <c r="F87" s="15">
        <v>101</v>
      </c>
      <c r="G87" s="5">
        <f t="shared" si="9"/>
        <v>19.960474308300398</v>
      </c>
      <c r="H87" s="4">
        <v>214</v>
      </c>
      <c r="I87" s="5">
        <f t="shared" si="10"/>
        <v>26.616915422885572</v>
      </c>
      <c r="J87" s="4">
        <v>61</v>
      </c>
      <c r="K87" s="5">
        <f t="shared" si="11"/>
        <v>30.808080808080806</v>
      </c>
      <c r="L87" s="4">
        <v>26</v>
      </c>
      <c r="M87" s="5">
        <f t="shared" si="12"/>
        <v>33.33333333333333</v>
      </c>
      <c r="N87" s="4">
        <v>10</v>
      </c>
      <c r="O87" s="5">
        <f t="shared" si="13"/>
        <v>15.151515151515152</v>
      </c>
      <c r="P87" s="6">
        <f t="shared" si="14"/>
        <v>640</v>
      </c>
      <c r="Q87" s="5">
        <f t="shared" si="15"/>
        <v>22.47980330172111</v>
      </c>
      <c r="R87" s="18"/>
    </row>
    <row r="88" spans="1:18" ht="30" customHeight="1">
      <c r="A88" s="82" t="s">
        <v>57</v>
      </c>
      <c r="B88" s="83"/>
      <c r="C88" s="84"/>
      <c r="D88" s="4">
        <v>88</v>
      </c>
      <c r="E88" s="5">
        <f t="shared" si="8"/>
        <v>7.364016736401674</v>
      </c>
      <c r="F88" s="15">
        <v>44</v>
      </c>
      <c r="G88" s="5">
        <f t="shared" si="9"/>
        <v>8.695652173913043</v>
      </c>
      <c r="H88" s="4">
        <v>116</v>
      </c>
      <c r="I88" s="5">
        <f t="shared" si="10"/>
        <v>14.427860696517413</v>
      </c>
      <c r="J88" s="4">
        <v>25</v>
      </c>
      <c r="K88" s="5">
        <f t="shared" si="11"/>
        <v>12.626262626262626</v>
      </c>
      <c r="L88" s="4">
        <v>11</v>
      </c>
      <c r="M88" s="5">
        <f t="shared" si="12"/>
        <v>14.102564102564102</v>
      </c>
      <c r="N88" s="4">
        <v>4</v>
      </c>
      <c r="O88" s="5">
        <f t="shared" si="13"/>
        <v>6.0606060606060606</v>
      </c>
      <c r="P88" s="6">
        <f t="shared" si="14"/>
        <v>288</v>
      </c>
      <c r="Q88" s="5">
        <f t="shared" si="15"/>
        <v>10.1159114857745</v>
      </c>
      <c r="R88" s="18"/>
    </row>
    <row r="89" spans="1:18" ht="63" customHeight="1">
      <c r="A89" s="82" t="s">
        <v>58</v>
      </c>
      <c r="B89" s="83"/>
      <c r="C89" s="84"/>
      <c r="D89" s="4">
        <v>116</v>
      </c>
      <c r="E89" s="5">
        <f t="shared" si="8"/>
        <v>9.707112970711297</v>
      </c>
      <c r="F89" s="15">
        <v>37</v>
      </c>
      <c r="G89" s="5">
        <f t="shared" si="9"/>
        <v>7.312252964426877</v>
      </c>
      <c r="H89" s="4">
        <v>136</v>
      </c>
      <c r="I89" s="5">
        <f t="shared" si="10"/>
        <v>16.91542288557214</v>
      </c>
      <c r="J89" s="4">
        <v>29</v>
      </c>
      <c r="K89" s="5">
        <f t="shared" si="11"/>
        <v>14.646464646464647</v>
      </c>
      <c r="L89" s="4">
        <v>14</v>
      </c>
      <c r="M89" s="5">
        <f t="shared" si="12"/>
        <v>17.94871794871795</v>
      </c>
      <c r="N89" s="4">
        <v>17</v>
      </c>
      <c r="O89" s="5">
        <f t="shared" si="13"/>
        <v>25.757575757575758</v>
      </c>
      <c r="P89" s="6">
        <f t="shared" si="14"/>
        <v>349</v>
      </c>
      <c r="Q89" s="5">
        <f t="shared" si="15"/>
        <v>12.258517737969793</v>
      </c>
      <c r="R89" s="18"/>
    </row>
    <row r="90" spans="1:18" ht="91.5" customHeight="1">
      <c r="A90" s="82" t="s">
        <v>59</v>
      </c>
      <c r="B90" s="83"/>
      <c r="C90" s="84"/>
      <c r="D90" s="4">
        <v>47</v>
      </c>
      <c r="E90" s="5">
        <f t="shared" si="8"/>
        <v>3.933054393305439</v>
      </c>
      <c r="F90" s="15">
        <v>16</v>
      </c>
      <c r="G90" s="5">
        <f t="shared" si="9"/>
        <v>3.1620553359683794</v>
      </c>
      <c r="H90" s="4">
        <v>41</v>
      </c>
      <c r="I90" s="5">
        <f t="shared" si="10"/>
        <v>5.099502487562189</v>
      </c>
      <c r="J90" s="4">
        <v>4</v>
      </c>
      <c r="K90" s="5">
        <f t="shared" si="11"/>
        <v>2.0202020202020203</v>
      </c>
      <c r="L90" s="4">
        <v>5</v>
      </c>
      <c r="M90" s="5">
        <f t="shared" si="12"/>
        <v>6.41025641025641</v>
      </c>
      <c r="N90" s="4">
        <v>6</v>
      </c>
      <c r="O90" s="5">
        <f t="shared" si="13"/>
        <v>9.090909090909092</v>
      </c>
      <c r="P90" s="6">
        <f t="shared" si="14"/>
        <v>119</v>
      </c>
      <c r="Q90" s="5">
        <f t="shared" si="15"/>
        <v>4.179838426413769</v>
      </c>
      <c r="R90" s="18"/>
    </row>
    <row r="91" spans="1:18" ht="15.75">
      <c r="A91" s="52" t="s">
        <v>15</v>
      </c>
      <c r="B91" s="53"/>
      <c r="C91" s="54"/>
      <c r="D91" s="4">
        <v>205</v>
      </c>
      <c r="E91" s="5">
        <f t="shared" si="8"/>
        <v>17.154811715481173</v>
      </c>
      <c r="F91" s="15">
        <v>71</v>
      </c>
      <c r="G91" s="5">
        <f t="shared" si="9"/>
        <v>14.031620553359684</v>
      </c>
      <c r="H91" s="4">
        <v>171</v>
      </c>
      <c r="I91" s="5">
        <f t="shared" si="10"/>
        <v>21.26865671641791</v>
      </c>
      <c r="J91" s="4">
        <v>36</v>
      </c>
      <c r="K91" s="5">
        <f t="shared" si="11"/>
        <v>18.181818181818183</v>
      </c>
      <c r="L91" s="4">
        <v>16</v>
      </c>
      <c r="M91" s="5">
        <f t="shared" si="12"/>
        <v>20.51282051282051</v>
      </c>
      <c r="N91" s="4">
        <v>18</v>
      </c>
      <c r="O91" s="5">
        <f t="shared" si="13"/>
        <v>27.27272727272727</v>
      </c>
      <c r="P91" s="6">
        <f t="shared" si="14"/>
        <v>517</v>
      </c>
      <c r="Q91" s="5">
        <f t="shared" si="15"/>
        <v>18.159466104671584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33"/>
      <c r="G92" s="9">
        <f>SUM(G86:G91)</f>
        <v>100.00000000000001</v>
      </c>
      <c r="H92" s="8"/>
      <c r="I92" s="9">
        <f>SUM(I86:I91)</f>
        <v>100</v>
      </c>
      <c r="J92" s="8"/>
      <c r="K92" s="9">
        <f>SUM(K86:K91)</f>
        <v>100.00000000000001</v>
      </c>
      <c r="L92" s="8"/>
      <c r="M92" s="9">
        <f>SUM(M86:M91)</f>
        <v>99.99999999999999</v>
      </c>
      <c r="N92" s="8"/>
      <c r="O92" s="9">
        <f>SUM(O86:O91)</f>
        <v>99.99999999999999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33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236</v>
      </c>
      <c r="E95" s="5">
        <f>(D95/D$4)*100</f>
        <v>19.748953974895397</v>
      </c>
      <c r="F95" s="15">
        <v>102</v>
      </c>
      <c r="G95" s="5">
        <f>(F95/F$4)*100</f>
        <v>20.158102766798418</v>
      </c>
      <c r="H95" s="4">
        <v>167</v>
      </c>
      <c r="I95" s="5">
        <f>(H95/H$4)*100</f>
        <v>20.771144278606965</v>
      </c>
      <c r="J95" s="4">
        <v>67</v>
      </c>
      <c r="K95" s="5">
        <f>(J95/J$4)*100</f>
        <v>33.83838383838384</v>
      </c>
      <c r="L95" s="4">
        <v>20</v>
      </c>
      <c r="M95" s="5">
        <f>(L95/L$4)*100</f>
        <v>25.64102564102564</v>
      </c>
      <c r="N95" s="4">
        <v>6</v>
      </c>
      <c r="O95" s="5">
        <f>(N95/N$4)*100</f>
        <v>9.090909090909092</v>
      </c>
      <c r="P95" s="6">
        <f>D95+F95+H95+J95+L95+N95</f>
        <v>598</v>
      </c>
      <c r="Q95" s="5">
        <f>(P95/P$4)*100</f>
        <v>21.00456621004566</v>
      </c>
      <c r="R95" s="18"/>
    </row>
    <row r="96" spans="1:18" ht="15.75">
      <c r="A96" s="52" t="s">
        <v>36</v>
      </c>
      <c r="B96" s="53"/>
      <c r="C96" s="54"/>
      <c r="D96" s="4">
        <v>924</v>
      </c>
      <c r="E96" s="5">
        <f>(D96/D$4)*100</f>
        <v>77.32217573221757</v>
      </c>
      <c r="F96" s="15">
        <v>378</v>
      </c>
      <c r="G96" s="5">
        <f>(F96/F$4)*100</f>
        <v>74.70355731225297</v>
      </c>
      <c r="H96" s="4">
        <v>606</v>
      </c>
      <c r="I96" s="5">
        <f>(H96/H$4)*100</f>
        <v>75.3731343283582</v>
      </c>
      <c r="J96" s="4">
        <v>120</v>
      </c>
      <c r="K96" s="5">
        <f>(J96/J$4)*100</f>
        <v>60.60606060606061</v>
      </c>
      <c r="L96" s="4">
        <v>56</v>
      </c>
      <c r="M96" s="5">
        <f>(L96/L$4)*100</f>
        <v>71.7948717948718</v>
      </c>
      <c r="N96" s="4">
        <v>55</v>
      </c>
      <c r="O96" s="5">
        <f>(N96/N$4)*100</f>
        <v>83.33333333333334</v>
      </c>
      <c r="P96" s="6">
        <f>D96+F96+H96+J96+L96+N96</f>
        <v>2139</v>
      </c>
      <c r="Q96" s="5">
        <f>(P96/P$4)*100</f>
        <v>75.13171759747102</v>
      </c>
      <c r="R96" s="18"/>
    </row>
    <row r="97" spans="1:18" ht="15.75">
      <c r="A97" s="52" t="s">
        <v>15</v>
      </c>
      <c r="B97" s="53"/>
      <c r="C97" s="54"/>
      <c r="D97" s="4">
        <v>35</v>
      </c>
      <c r="E97" s="5">
        <f>(D97/D$4)*100</f>
        <v>2.928870292887029</v>
      </c>
      <c r="F97" s="15">
        <v>26</v>
      </c>
      <c r="G97" s="5">
        <f>(F97/F$4)*100</f>
        <v>5.138339920948617</v>
      </c>
      <c r="H97" s="4">
        <v>31</v>
      </c>
      <c r="I97" s="5">
        <f>(H97/H$4)*100</f>
        <v>3.8557213930348255</v>
      </c>
      <c r="J97" s="4">
        <v>11</v>
      </c>
      <c r="K97" s="5">
        <f>(J97/J$4)*100</f>
        <v>5.555555555555555</v>
      </c>
      <c r="L97" s="4">
        <v>2</v>
      </c>
      <c r="M97" s="5">
        <f>(L97/L$4)*100</f>
        <v>2.564102564102564</v>
      </c>
      <c r="N97" s="4">
        <v>5</v>
      </c>
      <c r="O97" s="5">
        <f>(N97/N$4)*100</f>
        <v>7.575757575757576</v>
      </c>
      <c r="P97" s="6">
        <f>D97+F97+H97+J97+L97+N97</f>
        <v>110</v>
      </c>
      <c r="Q97" s="5">
        <f>(P97/P$4)*100</f>
        <v>3.8637161924833157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33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100.00000000000001</v>
      </c>
      <c r="L98" s="8"/>
      <c r="M98" s="9">
        <f>SUM(M95:M97)</f>
        <v>100</v>
      </c>
      <c r="N98" s="8"/>
      <c r="O98" s="9">
        <f>SUM(O95:O97)</f>
        <v>100.00000000000001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33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234</v>
      </c>
      <c r="E101" s="5">
        <f>(D101/D$4)*100</f>
        <v>19.581589958158997</v>
      </c>
      <c r="F101" s="15">
        <v>110</v>
      </c>
      <c r="G101" s="5">
        <f>(F101/F$4)*100</f>
        <v>21.73913043478261</v>
      </c>
      <c r="H101" s="4">
        <v>150</v>
      </c>
      <c r="I101" s="5">
        <f>(H101/H$4)*100</f>
        <v>18.65671641791045</v>
      </c>
      <c r="J101" s="4">
        <v>50</v>
      </c>
      <c r="K101" s="5">
        <f>(J101/J$4)*100</f>
        <v>25.252525252525253</v>
      </c>
      <c r="L101" s="4">
        <v>17</v>
      </c>
      <c r="M101" s="5">
        <f>(L101/L$4)*100</f>
        <v>21.794871794871796</v>
      </c>
      <c r="N101" s="4">
        <v>8</v>
      </c>
      <c r="O101" s="5">
        <f>(N101/N$4)*100</f>
        <v>12.121212121212121</v>
      </c>
      <c r="P101" s="6">
        <f>D101+F101+H101+J101+L101+N101</f>
        <v>569</v>
      </c>
      <c r="Q101" s="5">
        <f>(P101/P$4)*100</f>
        <v>19.985950122936423</v>
      </c>
      <c r="R101" s="18"/>
    </row>
    <row r="102" spans="1:18" ht="15.75">
      <c r="A102" s="52" t="s">
        <v>36</v>
      </c>
      <c r="B102" s="53"/>
      <c r="C102" s="54"/>
      <c r="D102" s="4">
        <v>914</v>
      </c>
      <c r="E102" s="5">
        <f>(D102/D$4)*100</f>
        <v>76.48535564853557</v>
      </c>
      <c r="F102" s="15">
        <v>369</v>
      </c>
      <c r="G102" s="5">
        <f>(F102/F$4)*100</f>
        <v>72.92490118577075</v>
      </c>
      <c r="H102" s="4">
        <v>613</v>
      </c>
      <c r="I102" s="5">
        <f>(H102/H$4)*100</f>
        <v>76.24378109452736</v>
      </c>
      <c r="J102" s="4">
        <v>138</v>
      </c>
      <c r="K102" s="5">
        <f>(J102/J$4)*100</f>
        <v>69.6969696969697</v>
      </c>
      <c r="L102" s="4">
        <v>60</v>
      </c>
      <c r="M102" s="5">
        <f>(L102/L$4)*100</f>
        <v>76.92307692307693</v>
      </c>
      <c r="N102" s="4">
        <v>54</v>
      </c>
      <c r="O102" s="5">
        <f>(N102/N$4)*100</f>
        <v>81.81818181818183</v>
      </c>
      <c r="P102" s="6">
        <f>D102+F102+H102+J102+L102+N102</f>
        <v>2148</v>
      </c>
      <c r="Q102" s="5">
        <f>(P102/P$4)*100</f>
        <v>75.44783983140148</v>
      </c>
      <c r="R102" s="18"/>
    </row>
    <row r="103" spans="1:18" ht="15.75">
      <c r="A103" s="52" t="s">
        <v>15</v>
      </c>
      <c r="B103" s="53"/>
      <c r="C103" s="54"/>
      <c r="D103" s="4">
        <v>47</v>
      </c>
      <c r="E103" s="5">
        <f>(D103/D$4)*100</f>
        <v>3.933054393305439</v>
      </c>
      <c r="F103" s="15">
        <v>27</v>
      </c>
      <c r="G103" s="5">
        <f>(F103/F$4)*100</f>
        <v>5.33596837944664</v>
      </c>
      <c r="H103" s="4">
        <v>41</v>
      </c>
      <c r="I103" s="5">
        <f>(H103/H$4)*100</f>
        <v>5.099502487562189</v>
      </c>
      <c r="J103" s="4">
        <v>10</v>
      </c>
      <c r="K103" s="5">
        <f>(J103/J$4)*100</f>
        <v>5.05050505050505</v>
      </c>
      <c r="L103" s="4">
        <v>1</v>
      </c>
      <c r="M103" s="5">
        <f>(L103/L$4)*100</f>
        <v>1.282051282051282</v>
      </c>
      <c r="N103" s="4">
        <v>4</v>
      </c>
      <c r="O103" s="5">
        <f>(N103/N$4)*100</f>
        <v>6.0606060606060606</v>
      </c>
      <c r="P103" s="6">
        <f>D103+F103+H103+J103+L103+N103</f>
        <v>130</v>
      </c>
      <c r="Q103" s="5">
        <f>(P103/P$4)*100</f>
        <v>4.5662100456621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100.00000000000001</v>
      </c>
      <c r="F104" s="33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100.00000000000001</v>
      </c>
      <c r="N104" s="8"/>
      <c r="O104" s="9">
        <f>SUM(O101:O103)</f>
        <v>100.00000000000001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33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403</v>
      </c>
      <c r="E107" s="5">
        <f aca="true" t="shared" si="16" ref="E107:E112">(D107/D$4)*100</f>
        <v>33.72384937238494</v>
      </c>
      <c r="F107" s="15">
        <v>137</v>
      </c>
      <c r="G107" s="5">
        <f aca="true" t="shared" si="17" ref="G107:G112">(F107/F$4)*100</f>
        <v>27.07509881422925</v>
      </c>
      <c r="H107" s="4">
        <v>241</v>
      </c>
      <c r="I107" s="5">
        <f aca="true" t="shared" si="18" ref="I107:I112">(H107/H$4)*100</f>
        <v>29.975124378109452</v>
      </c>
      <c r="J107" s="4">
        <v>44</v>
      </c>
      <c r="K107" s="5">
        <f aca="true" t="shared" si="19" ref="K107:K112">(J107/J$4)*100</f>
        <v>22.22222222222222</v>
      </c>
      <c r="L107" s="4">
        <v>13</v>
      </c>
      <c r="M107" s="5">
        <f aca="true" t="shared" si="20" ref="M107:M112">(L107/L$4)*100</f>
        <v>16.666666666666664</v>
      </c>
      <c r="N107" s="4">
        <v>12</v>
      </c>
      <c r="O107" s="5">
        <f aca="true" t="shared" si="21" ref="O107:O112">(N107/N$4)*100</f>
        <v>18.181818181818183</v>
      </c>
      <c r="P107" s="6">
        <f aca="true" t="shared" si="22" ref="P107:P112">D107+F107+H107+J107+L107+N107</f>
        <v>850</v>
      </c>
      <c r="Q107" s="5">
        <f aca="true" t="shared" si="23" ref="Q107:Q112">(P107/P$4)*100</f>
        <v>29.855988760098352</v>
      </c>
      <c r="R107" s="18"/>
    </row>
    <row r="108" spans="1:18" ht="15.75">
      <c r="A108" s="52" t="s">
        <v>65</v>
      </c>
      <c r="B108" s="53"/>
      <c r="C108" s="54"/>
      <c r="D108" s="4">
        <v>49</v>
      </c>
      <c r="E108" s="5">
        <f t="shared" si="16"/>
        <v>4.100418410041841</v>
      </c>
      <c r="F108" s="15">
        <v>9</v>
      </c>
      <c r="G108" s="5">
        <f t="shared" si="17"/>
        <v>1.7786561264822136</v>
      </c>
      <c r="H108" s="4">
        <v>39</v>
      </c>
      <c r="I108" s="5">
        <f t="shared" si="18"/>
        <v>4.850746268656716</v>
      </c>
      <c r="J108" s="4">
        <v>5</v>
      </c>
      <c r="K108" s="5">
        <f t="shared" si="19"/>
        <v>2.525252525252525</v>
      </c>
      <c r="L108" s="4">
        <v>1</v>
      </c>
      <c r="M108" s="5">
        <f t="shared" si="20"/>
        <v>1.282051282051282</v>
      </c>
      <c r="N108" s="4">
        <v>3</v>
      </c>
      <c r="O108" s="5">
        <f t="shared" si="21"/>
        <v>4.545454545454546</v>
      </c>
      <c r="P108" s="6">
        <f t="shared" si="22"/>
        <v>106</v>
      </c>
      <c r="Q108" s="5">
        <f t="shared" si="23"/>
        <v>3.723217421847559</v>
      </c>
      <c r="R108" s="18"/>
    </row>
    <row r="109" spans="1:18" ht="15.75">
      <c r="A109" s="52" t="s">
        <v>66</v>
      </c>
      <c r="B109" s="53"/>
      <c r="C109" s="54"/>
      <c r="D109" s="4">
        <v>31</v>
      </c>
      <c r="E109" s="5">
        <f t="shared" si="16"/>
        <v>2.594142259414226</v>
      </c>
      <c r="F109" s="15">
        <v>7</v>
      </c>
      <c r="G109" s="5">
        <f t="shared" si="17"/>
        <v>1.383399209486166</v>
      </c>
      <c r="H109" s="4">
        <v>18</v>
      </c>
      <c r="I109" s="5">
        <f t="shared" si="18"/>
        <v>2.2388059701492535</v>
      </c>
      <c r="J109" s="4">
        <v>2</v>
      </c>
      <c r="K109" s="5">
        <f t="shared" si="19"/>
        <v>1.0101010101010102</v>
      </c>
      <c r="L109" s="4">
        <v>1</v>
      </c>
      <c r="M109" s="5">
        <f t="shared" si="20"/>
        <v>1.282051282051282</v>
      </c>
      <c r="N109" s="4">
        <v>1</v>
      </c>
      <c r="O109" s="5">
        <f t="shared" si="21"/>
        <v>1.5151515151515151</v>
      </c>
      <c r="P109" s="6">
        <f t="shared" si="22"/>
        <v>60</v>
      </c>
      <c r="Q109" s="5">
        <f t="shared" si="23"/>
        <v>2.107481559536354</v>
      </c>
      <c r="R109" s="18"/>
    </row>
    <row r="110" spans="1:18" ht="15.75">
      <c r="A110" s="52" t="s">
        <v>67</v>
      </c>
      <c r="B110" s="53"/>
      <c r="C110" s="54"/>
      <c r="D110" s="4">
        <v>31</v>
      </c>
      <c r="E110" s="5">
        <f t="shared" si="16"/>
        <v>2.594142259414226</v>
      </c>
      <c r="F110" s="15">
        <v>7</v>
      </c>
      <c r="G110" s="5">
        <f t="shared" si="17"/>
        <v>1.383399209486166</v>
      </c>
      <c r="H110" s="4">
        <v>18</v>
      </c>
      <c r="I110" s="5">
        <f t="shared" si="18"/>
        <v>2.2388059701492535</v>
      </c>
      <c r="J110" s="4">
        <v>2</v>
      </c>
      <c r="K110" s="5">
        <f t="shared" si="19"/>
        <v>1.0101010101010102</v>
      </c>
      <c r="L110" s="4">
        <v>1</v>
      </c>
      <c r="M110" s="5">
        <f t="shared" si="20"/>
        <v>1.282051282051282</v>
      </c>
      <c r="N110" s="4">
        <v>1</v>
      </c>
      <c r="O110" s="5">
        <f t="shared" si="21"/>
        <v>1.5151515151515151</v>
      </c>
      <c r="P110" s="6">
        <f t="shared" si="22"/>
        <v>60</v>
      </c>
      <c r="Q110" s="5">
        <f t="shared" si="23"/>
        <v>2.107481559536354</v>
      </c>
      <c r="R110" s="18"/>
    </row>
    <row r="111" spans="1:18" ht="30.75" customHeight="1">
      <c r="A111" s="85" t="s">
        <v>68</v>
      </c>
      <c r="B111" s="86"/>
      <c r="C111" s="87"/>
      <c r="D111" s="4">
        <v>310</v>
      </c>
      <c r="E111" s="5">
        <f t="shared" si="16"/>
        <v>25.94142259414226</v>
      </c>
      <c r="F111" s="15">
        <v>101</v>
      </c>
      <c r="G111" s="5">
        <f t="shared" si="17"/>
        <v>19.960474308300398</v>
      </c>
      <c r="H111" s="4">
        <v>236</v>
      </c>
      <c r="I111" s="5">
        <f t="shared" si="18"/>
        <v>29.35323383084577</v>
      </c>
      <c r="J111" s="4">
        <v>44</v>
      </c>
      <c r="K111" s="5">
        <f t="shared" si="19"/>
        <v>22.22222222222222</v>
      </c>
      <c r="L111" s="4">
        <v>28</v>
      </c>
      <c r="M111" s="5">
        <f t="shared" si="20"/>
        <v>35.8974358974359</v>
      </c>
      <c r="N111" s="4">
        <v>26</v>
      </c>
      <c r="O111" s="5">
        <f t="shared" si="21"/>
        <v>39.39393939393939</v>
      </c>
      <c r="P111" s="6">
        <f t="shared" si="22"/>
        <v>745</v>
      </c>
      <c r="Q111" s="5">
        <f t="shared" si="23"/>
        <v>26.16789603090973</v>
      </c>
      <c r="R111" s="18"/>
    </row>
    <row r="112" spans="1:18" ht="15.75">
      <c r="A112" s="52" t="s">
        <v>14</v>
      </c>
      <c r="B112" s="53"/>
      <c r="C112" s="54"/>
      <c r="D112" s="4">
        <v>371</v>
      </c>
      <c r="E112" s="5">
        <f t="shared" si="16"/>
        <v>31.04602510460251</v>
      </c>
      <c r="F112" s="15">
        <v>245</v>
      </c>
      <c r="G112" s="5">
        <f t="shared" si="17"/>
        <v>48.418972332015805</v>
      </c>
      <c r="H112" s="4">
        <v>252</v>
      </c>
      <c r="I112" s="5">
        <f t="shared" si="18"/>
        <v>31.343283582089555</v>
      </c>
      <c r="J112" s="4">
        <v>101</v>
      </c>
      <c r="K112" s="5">
        <f t="shared" si="19"/>
        <v>51.010101010101</v>
      </c>
      <c r="L112" s="4">
        <v>34</v>
      </c>
      <c r="M112" s="5">
        <f t="shared" si="20"/>
        <v>43.58974358974359</v>
      </c>
      <c r="N112" s="4">
        <v>23</v>
      </c>
      <c r="O112" s="5">
        <f t="shared" si="21"/>
        <v>34.84848484848485</v>
      </c>
      <c r="P112" s="6">
        <f t="shared" si="22"/>
        <v>1026</v>
      </c>
      <c r="Q112" s="5">
        <f t="shared" si="23"/>
        <v>36.03793466807165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100</v>
      </c>
      <c r="F113" s="33"/>
      <c r="G113" s="9">
        <f>SUM(G107:G112)</f>
        <v>100</v>
      </c>
      <c r="H113" s="8"/>
      <c r="I113" s="9">
        <f>SUM(I107:I112)</f>
        <v>100</v>
      </c>
      <c r="J113" s="8"/>
      <c r="K113" s="9">
        <f>SUM(K107:K112)</f>
        <v>100</v>
      </c>
      <c r="L113" s="8"/>
      <c r="M113" s="9">
        <f>SUM(M107:M112)</f>
        <v>100</v>
      </c>
      <c r="N113" s="8"/>
      <c r="O113" s="9">
        <f>SUM(O107:O112)</f>
        <v>100</v>
      </c>
      <c r="P113" s="8"/>
      <c r="Q113" s="9">
        <f>SUM(Q107:Q112)</f>
        <v>100</v>
      </c>
      <c r="R113" s="29"/>
    </row>
    <row r="114" spans="1:18" s="30" customFormat="1" ht="15.75">
      <c r="A114" s="7"/>
      <c r="B114" s="7"/>
      <c r="C114" s="7"/>
      <c r="D114" s="8"/>
      <c r="E114" s="9"/>
      <c r="F114" s="33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155</v>
      </c>
      <c r="E116" s="5">
        <f>(D116/D$4)*100</f>
        <v>12.97071129707113</v>
      </c>
      <c r="F116" s="15">
        <v>87</v>
      </c>
      <c r="G116" s="5">
        <f>(F116/F$4)*100</f>
        <v>17.193675889328063</v>
      </c>
      <c r="H116" s="4">
        <v>113</v>
      </c>
      <c r="I116" s="5">
        <f>(H116/H$4)*100</f>
        <v>14.054726368159203</v>
      </c>
      <c r="J116" s="4">
        <v>84</v>
      </c>
      <c r="K116" s="5">
        <f>(J116/J$4)*100</f>
        <v>42.42424242424242</v>
      </c>
      <c r="L116" s="4">
        <v>28</v>
      </c>
      <c r="M116" s="5">
        <f>(L116/L$4)*100</f>
        <v>35.8974358974359</v>
      </c>
      <c r="N116" s="4">
        <v>6</v>
      </c>
      <c r="O116" s="5">
        <f>(N116/N$4)*100</f>
        <v>9.090909090909092</v>
      </c>
      <c r="P116" s="6">
        <f>D116+F116+H116+J116+L116+N116</f>
        <v>473</v>
      </c>
      <c r="Q116" s="5">
        <f>(P116/P$4)*100</f>
        <v>16.61397962767826</v>
      </c>
      <c r="R116" s="18"/>
    </row>
    <row r="117" spans="1:18" ht="15.75">
      <c r="A117" s="52" t="s">
        <v>36</v>
      </c>
      <c r="B117" s="53"/>
      <c r="C117" s="54"/>
      <c r="D117" s="4">
        <v>993</v>
      </c>
      <c r="E117" s="5">
        <f>(D117/D$4)*100</f>
        <v>83.09623430962343</v>
      </c>
      <c r="F117" s="15">
        <v>393</v>
      </c>
      <c r="G117" s="5">
        <f>(F117/F$4)*100</f>
        <v>77.66798418972331</v>
      </c>
      <c r="H117" s="4">
        <v>644</v>
      </c>
      <c r="I117" s="5">
        <f>(H117/H$4)*100</f>
        <v>80.09950248756219</v>
      </c>
      <c r="J117" s="4">
        <v>98</v>
      </c>
      <c r="K117" s="5">
        <f>(J117/J$4)*100</f>
        <v>49.494949494949495</v>
      </c>
      <c r="L117" s="4">
        <v>49</v>
      </c>
      <c r="M117" s="5">
        <f>(L117/L$4)*100</f>
        <v>62.82051282051282</v>
      </c>
      <c r="N117" s="4">
        <v>56</v>
      </c>
      <c r="O117" s="5">
        <f>(N117/N$4)*100</f>
        <v>84.84848484848484</v>
      </c>
      <c r="P117" s="6">
        <f>D117+F117+H117+J117+L117+N117</f>
        <v>2233</v>
      </c>
      <c r="Q117" s="5">
        <f>(P117/P$4)*100</f>
        <v>78.43343870741131</v>
      </c>
      <c r="R117" s="18"/>
    </row>
    <row r="118" spans="1:18" ht="15.75">
      <c r="A118" s="52" t="s">
        <v>15</v>
      </c>
      <c r="B118" s="53"/>
      <c r="C118" s="54"/>
      <c r="D118" s="4">
        <v>47</v>
      </c>
      <c r="E118" s="5">
        <f>(D118/D$4)*100</f>
        <v>3.933054393305439</v>
      </c>
      <c r="F118" s="15">
        <v>26</v>
      </c>
      <c r="G118" s="5">
        <f>(F118/F$4)*100</f>
        <v>5.138339920948617</v>
      </c>
      <c r="H118" s="4">
        <v>47</v>
      </c>
      <c r="I118" s="5">
        <f>(H118/H$4)*100</f>
        <v>5.845771144278607</v>
      </c>
      <c r="J118" s="4">
        <v>16</v>
      </c>
      <c r="K118" s="5">
        <f>(J118/J$4)*100</f>
        <v>8.080808080808081</v>
      </c>
      <c r="L118" s="4">
        <v>1</v>
      </c>
      <c r="M118" s="5">
        <f>(L118/L$4)*100</f>
        <v>1.282051282051282</v>
      </c>
      <c r="N118" s="4">
        <v>4</v>
      </c>
      <c r="O118" s="5">
        <f>(N118/N$4)*100</f>
        <v>6.0606060606060606</v>
      </c>
      <c r="P118" s="6">
        <f>D118+F118+H118+J118+L118+N118</f>
        <v>141</v>
      </c>
      <c r="Q118" s="5">
        <f>(P118/P$4)*100</f>
        <v>4.952581664910432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33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>
        <f>SUM(O116:O118)</f>
        <v>100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33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485</v>
      </c>
      <c r="E122" s="5">
        <f aca="true" t="shared" si="24" ref="E122:E127">(D122/D$4)*100</f>
        <v>40.58577405857741</v>
      </c>
      <c r="F122" s="15">
        <v>212</v>
      </c>
      <c r="G122" s="5">
        <f aca="true" t="shared" si="25" ref="G122:G127">(F122/F$4)*100</f>
        <v>41.89723320158103</v>
      </c>
      <c r="H122" s="4">
        <v>418</v>
      </c>
      <c r="I122" s="5">
        <f aca="true" t="shared" si="26" ref="I122:I127">(H122/H$4)*100</f>
        <v>51.99004975124378</v>
      </c>
      <c r="J122" s="4">
        <v>104</v>
      </c>
      <c r="K122" s="5">
        <f aca="true" t="shared" si="27" ref="K122:K127">(J122/J$4)*100</f>
        <v>52.52525252525253</v>
      </c>
      <c r="L122" s="4">
        <v>44</v>
      </c>
      <c r="M122" s="5">
        <f aca="true" t="shared" si="28" ref="M122:M127">(L122/L$4)*100</f>
        <v>56.41025641025641</v>
      </c>
      <c r="N122" s="4">
        <v>35</v>
      </c>
      <c r="O122" s="5">
        <f aca="true" t="shared" si="29" ref="O122:O127">(N122/N$4)*100</f>
        <v>53.03030303030303</v>
      </c>
      <c r="P122" s="6">
        <f aca="true" t="shared" si="30" ref="P122:P127">D122+F122+H122+J122+L122+N122</f>
        <v>1298</v>
      </c>
      <c r="Q122" s="5">
        <f aca="true" t="shared" si="31" ref="Q122:Q127">(P122/P$4)*100</f>
        <v>45.591851071303125</v>
      </c>
      <c r="R122" s="18"/>
    </row>
    <row r="123" spans="1:18" ht="15.75">
      <c r="A123" s="52" t="s">
        <v>72</v>
      </c>
      <c r="B123" s="53"/>
      <c r="C123" s="54"/>
      <c r="D123" s="4">
        <v>458</v>
      </c>
      <c r="E123" s="5">
        <f t="shared" si="24"/>
        <v>38.32635983263598</v>
      </c>
      <c r="F123" s="15">
        <v>173</v>
      </c>
      <c r="G123" s="5">
        <f t="shared" si="25"/>
        <v>34.18972332015811</v>
      </c>
      <c r="H123" s="4">
        <v>193</v>
      </c>
      <c r="I123" s="5">
        <f t="shared" si="26"/>
        <v>24.00497512437811</v>
      </c>
      <c r="J123" s="4">
        <v>28</v>
      </c>
      <c r="K123" s="5">
        <f t="shared" si="27"/>
        <v>14.14141414141414</v>
      </c>
      <c r="L123" s="4">
        <v>11</v>
      </c>
      <c r="M123" s="5">
        <f t="shared" si="28"/>
        <v>14.102564102564102</v>
      </c>
      <c r="N123" s="4">
        <v>16</v>
      </c>
      <c r="O123" s="5">
        <f t="shared" si="29"/>
        <v>24.242424242424242</v>
      </c>
      <c r="P123" s="6">
        <f t="shared" si="30"/>
        <v>879</v>
      </c>
      <c r="Q123" s="5">
        <f t="shared" si="31"/>
        <v>30.874604847207586</v>
      </c>
      <c r="R123" s="18"/>
    </row>
    <row r="124" spans="1:18" ht="15.75">
      <c r="A124" s="52" t="s">
        <v>73</v>
      </c>
      <c r="B124" s="53"/>
      <c r="C124" s="54"/>
      <c r="D124" s="4">
        <v>59</v>
      </c>
      <c r="E124" s="5">
        <f t="shared" si="24"/>
        <v>4.937238493723849</v>
      </c>
      <c r="F124" s="15">
        <v>27</v>
      </c>
      <c r="G124" s="5">
        <f t="shared" si="25"/>
        <v>5.33596837944664</v>
      </c>
      <c r="H124" s="4">
        <v>36</v>
      </c>
      <c r="I124" s="5">
        <f t="shared" si="26"/>
        <v>4.477611940298507</v>
      </c>
      <c r="J124" s="4">
        <v>12</v>
      </c>
      <c r="K124" s="5">
        <f t="shared" si="27"/>
        <v>6.0606060606060606</v>
      </c>
      <c r="L124" s="4">
        <v>6</v>
      </c>
      <c r="M124" s="5">
        <f t="shared" si="28"/>
        <v>7.6923076923076925</v>
      </c>
      <c r="N124" s="4">
        <v>0</v>
      </c>
      <c r="O124" s="5">
        <f t="shared" si="29"/>
        <v>0</v>
      </c>
      <c r="P124" s="6">
        <f t="shared" si="30"/>
        <v>140</v>
      </c>
      <c r="Q124" s="5">
        <f t="shared" si="31"/>
        <v>4.917456972251493</v>
      </c>
      <c r="R124" s="18"/>
    </row>
    <row r="125" spans="1:18" ht="15.75">
      <c r="A125" s="52" t="s">
        <v>74</v>
      </c>
      <c r="B125" s="53"/>
      <c r="C125" s="54"/>
      <c r="D125" s="4">
        <v>63</v>
      </c>
      <c r="E125" s="5">
        <f t="shared" si="24"/>
        <v>5.2719665271966525</v>
      </c>
      <c r="F125" s="15">
        <v>34</v>
      </c>
      <c r="G125" s="5">
        <f t="shared" si="25"/>
        <v>6.719367588932807</v>
      </c>
      <c r="H125" s="4">
        <v>53</v>
      </c>
      <c r="I125" s="5">
        <f t="shared" si="26"/>
        <v>6.592039800995026</v>
      </c>
      <c r="J125" s="4">
        <v>20</v>
      </c>
      <c r="K125" s="5">
        <f t="shared" si="27"/>
        <v>10.1010101010101</v>
      </c>
      <c r="L125" s="4">
        <v>4</v>
      </c>
      <c r="M125" s="5">
        <f t="shared" si="28"/>
        <v>5.128205128205128</v>
      </c>
      <c r="N125" s="4">
        <v>2</v>
      </c>
      <c r="O125" s="5">
        <f t="shared" si="29"/>
        <v>3.0303030303030303</v>
      </c>
      <c r="P125" s="6">
        <f t="shared" si="30"/>
        <v>176</v>
      </c>
      <c r="Q125" s="5">
        <f t="shared" si="31"/>
        <v>6.181945907973305</v>
      </c>
      <c r="R125" s="18"/>
    </row>
    <row r="126" spans="1:18" ht="15.75">
      <c r="A126" s="85" t="s">
        <v>75</v>
      </c>
      <c r="B126" s="86"/>
      <c r="C126" s="87"/>
      <c r="D126" s="4">
        <v>83</v>
      </c>
      <c r="E126" s="5">
        <f t="shared" si="24"/>
        <v>6.94560669456067</v>
      </c>
      <c r="F126" s="15">
        <v>38</v>
      </c>
      <c r="G126" s="5">
        <f t="shared" si="25"/>
        <v>7.5098814229249005</v>
      </c>
      <c r="H126" s="4">
        <v>57</v>
      </c>
      <c r="I126" s="5">
        <f t="shared" si="26"/>
        <v>7.08955223880597</v>
      </c>
      <c r="J126" s="4">
        <v>21</v>
      </c>
      <c r="K126" s="5">
        <f t="shared" si="27"/>
        <v>10.606060606060606</v>
      </c>
      <c r="L126" s="4">
        <v>11</v>
      </c>
      <c r="M126" s="5">
        <f t="shared" si="28"/>
        <v>14.102564102564102</v>
      </c>
      <c r="N126" s="4">
        <v>6</v>
      </c>
      <c r="O126" s="5">
        <f t="shared" si="29"/>
        <v>9.090909090909092</v>
      </c>
      <c r="P126" s="6">
        <f t="shared" si="30"/>
        <v>216</v>
      </c>
      <c r="Q126" s="5">
        <f t="shared" si="31"/>
        <v>7.586933614330875</v>
      </c>
      <c r="R126" s="18"/>
    </row>
    <row r="127" spans="1:18" ht="15.75">
      <c r="A127" s="52" t="s">
        <v>14</v>
      </c>
      <c r="B127" s="53"/>
      <c r="C127" s="54"/>
      <c r="D127" s="4">
        <v>47</v>
      </c>
      <c r="E127" s="5">
        <f t="shared" si="24"/>
        <v>3.933054393305439</v>
      </c>
      <c r="F127" s="15">
        <v>22</v>
      </c>
      <c r="G127" s="5">
        <f t="shared" si="25"/>
        <v>4.3478260869565215</v>
      </c>
      <c r="H127" s="4">
        <v>47</v>
      </c>
      <c r="I127" s="5">
        <f t="shared" si="26"/>
        <v>5.845771144278607</v>
      </c>
      <c r="J127" s="4">
        <v>13</v>
      </c>
      <c r="K127" s="5">
        <f t="shared" si="27"/>
        <v>6.565656565656567</v>
      </c>
      <c r="L127" s="4">
        <v>2</v>
      </c>
      <c r="M127" s="5">
        <f t="shared" si="28"/>
        <v>2.564102564102564</v>
      </c>
      <c r="N127" s="4">
        <v>7</v>
      </c>
      <c r="O127" s="5">
        <f t="shared" si="29"/>
        <v>10.606060606060606</v>
      </c>
      <c r="P127" s="6">
        <f t="shared" si="30"/>
        <v>138</v>
      </c>
      <c r="Q127" s="5">
        <f t="shared" si="31"/>
        <v>4.847207586933614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100</v>
      </c>
      <c r="F128" s="33"/>
      <c r="G128" s="9">
        <f>SUM(G122:G127)</f>
        <v>100.00000000000001</v>
      </c>
      <c r="H128" s="8"/>
      <c r="I128" s="9">
        <f>SUM(I122:I127)</f>
        <v>99.99999999999999</v>
      </c>
      <c r="J128" s="8"/>
      <c r="K128" s="9">
        <f>SUM(K122:K127)</f>
        <v>100.00000000000001</v>
      </c>
      <c r="L128" s="8"/>
      <c r="M128" s="9">
        <f>SUM(M122:M127)</f>
        <v>100</v>
      </c>
      <c r="N128" s="8"/>
      <c r="O128" s="9">
        <f>SUM(O122:O127)</f>
        <v>100.00000000000001</v>
      </c>
      <c r="P128" s="8"/>
      <c r="Q128" s="9">
        <f>SUM(Q122:Q127)</f>
        <v>100</v>
      </c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657</v>
      </c>
      <c r="E130" s="5">
        <f>(D130/D$4)*100</f>
        <v>54.97907949790795</v>
      </c>
      <c r="F130" s="15">
        <v>283</v>
      </c>
      <c r="G130" s="5">
        <f>(F130/F$4)*100</f>
        <v>55.92885375494071</v>
      </c>
      <c r="H130" s="4">
        <v>357</v>
      </c>
      <c r="I130" s="5">
        <f>(H130/H$4)*100</f>
        <v>44.40298507462687</v>
      </c>
      <c r="J130" s="4">
        <v>139</v>
      </c>
      <c r="K130" s="5">
        <f>(J130/J$4)*100</f>
        <v>70.2020202020202</v>
      </c>
      <c r="L130" s="4">
        <v>38</v>
      </c>
      <c r="M130" s="5">
        <f>(L130/L$4)*100</f>
        <v>48.717948717948715</v>
      </c>
      <c r="N130" s="4">
        <v>15</v>
      </c>
      <c r="O130" s="5">
        <f>(N130/N$4)*100</f>
        <v>22.727272727272727</v>
      </c>
      <c r="P130" s="6">
        <f>D130+F130+H130+J130+L130+N130</f>
        <v>1489</v>
      </c>
      <c r="Q130" s="5">
        <f>(P130/P$4)*100</f>
        <v>52.30066736916052</v>
      </c>
      <c r="R130" s="18"/>
    </row>
    <row r="131" spans="1:18" ht="15.75">
      <c r="A131" s="52" t="s">
        <v>36</v>
      </c>
      <c r="B131" s="53"/>
      <c r="C131" s="54"/>
      <c r="D131" s="4">
        <v>504</v>
      </c>
      <c r="E131" s="5">
        <f>(D131/D$4)*100</f>
        <v>42.17573221757322</v>
      </c>
      <c r="F131" s="15">
        <v>206</v>
      </c>
      <c r="G131" s="5">
        <f>(F131/F$4)*100</f>
        <v>40.71146245059288</v>
      </c>
      <c r="H131" s="4">
        <v>411</v>
      </c>
      <c r="I131" s="5">
        <f>(H131/H$4)*100</f>
        <v>51.11940298507462</v>
      </c>
      <c r="J131" s="4">
        <v>50</v>
      </c>
      <c r="K131" s="5">
        <f>(J131/J$4)*100</f>
        <v>25.252525252525253</v>
      </c>
      <c r="L131" s="4">
        <v>39</v>
      </c>
      <c r="M131" s="5">
        <f>(L131/L$4)*100</f>
        <v>50</v>
      </c>
      <c r="N131" s="4">
        <v>45</v>
      </c>
      <c r="O131" s="5">
        <f>(N131/N$4)*100</f>
        <v>68.18181818181817</v>
      </c>
      <c r="P131" s="6">
        <f>D131+F131+H131+J131+L131+N131</f>
        <v>1255</v>
      </c>
      <c r="Q131" s="5">
        <f>(P131/P$4)*100</f>
        <v>44.08148928696874</v>
      </c>
      <c r="R131" s="18"/>
    </row>
    <row r="132" spans="1:18" ht="15.75">
      <c r="A132" s="52" t="s">
        <v>15</v>
      </c>
      <c r="B132" s="53"/>
      <c r="C132" s="54"/>
      <c r="D132" s="4">
        <f>$D4-D130-D131</f>
        <v>34</v>
      </c>
      <c r="E132" s="5">
        <f>(D132/D$4)*100</f>
        <v>2.8451882845188283</v>
      </c>
      <c r="F132" s="15">
        <v>17</v>
      </c>
      <c r="G132" s="5">
        <f>(F132/F$4)*100</f>
        <v>3.3596837944664033</v>
      </c>
      <c r="H132" s="4">
        <v>36</v>
      </c>
      <c r="I132" s="5">
        <f>(H132/H$4)*100</f>
        <v>4.477611940298507</v>
      </c>
      <c r="J132" s="4">
        <v>9</v>
      </c>
      <c r="K132" s="5">
        <f>(J132/J$4)*100</f>
        <v>4.545454545454546</v>
      </c>
      <c r="L132" s="4">
        <v>1</v>
      </c>
      <c r="M132" s="5">
        <f>(L132/L$4)*100</f>
        <v>1.282051282051282</v>
      </c>
      <c r="N132" s="4">
        <v>6</v>
      </c>
      <c r="O132" s="5">
        <f>(N132/N$4)*100</f>
        <v>9.090909090909092</v>
      </c>
      <c r="P132" s="6">
        <f>D132+F132+H132+J132+L132+N132</f>
        <v>103</v>
      </c>
      <c r="Q132" s="5">
        <f>(P132/P$4)*100</f>
        <v>3.6178433438707414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33"/>
      <c r="G133" s="9">
        <f>SUM(G130:G132)</f>
        <v>100</v>
      </c>
      <c r="H133" s="8"/>
      <c r="I133" s="9">
        <f>SUM(I130:I132)</f>
        <v>99.99999999999999</v>
      </c>
      <c r="J133" s="8"/>
      <c r="K133" s="9">
        <f>SUM(K130:K132)</f>
        <v>99.99999999999999</v>
      </c>
      <c r="L133" s="8"/>
      <c r="M133" s="9">
        <f>SUM(M130:M132)</f>
        <v>100</v>
      </c>
      <c r="N133" s="8"/>
      <c r="O133" s="9">
        <f>SUM(O130:O132)</f>
        <v>100</v>
      </c>
      <c r="P133" s="8"/>
      <c r="Q133" s="9">
        <f>SUM(Q130:Q132)</f>
        <v>100.00000000000001</v>
      </c>
      <c r="R133" s="29"/>
    </row>
    <row r="134" spans="1:18" s="30" customFormat="1" ht="15.75">
      <c r="A134" s="7"/>
      <c r="B134" s="7"/>
      <c r="C134" s="7"/>
      <c r="D134" s="8"/>
      <c r="E134" s="9"/>
      <c r="F134" s="33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18</v>
      </c>
      <c r="E136" s="5">
        <f aca="true" t="shared" si="32" ref="E136:E142">(D136/D$4)*100</f>
        <v>1.506276150627615</v>
      </c>
      <c r="F136" s="15">
        <v>17</v>
      </c>
      <c r="G136" s="5">
        <f aca="true" t="shared" si="33" ref="G136:G142">(F136/F$4)*100</f>
        <v>3.3596837944664033</v>
      </c>
      <c r="H136" s="4">
        <v>37</v>
      </c>
      <c r="I136" s="5">
        <f aca="true" t="shared" si="34" ref="I136:I142">(H136/H$4)*100</f>
        <v>4.601990049751244</v>
      </c>
      <c r="J136" s="4">
        <v>6</v>
      </c>
      <c r="K136" s="5">
        <f aca="true" t="shared" si="35" ref="K136:K142">(J136/J$4)*100</f>
        <v>3.0303030303030303</v>
      </c>
      <c r="L136" s="4">
        <v>2</v>
      </c>
      <c r="M136" s="5">
        <f aca="true" t="shared" si="36" ref="M136:M142">(L136/L$4)*100</f>
        <v>2.564102564102564</v>
      </c>
      <c r="N136" s="4">
        <v>2</v>
      </c>
      <c r="O136" s="5">
        <f aca="true" t="shared" si="37" ref="O136:O142">(N136/N$4)*100</f>
        <v>3.0303030303030303</v>
      </c>
      <c r="P136" s="6">
        <f aca="true" t="shared" si="38" ref="P136:P142">D136+F136+H136+J136+L136+N136</f>
        <v>82</v>
      </c>
      <c r="Q136" s="5">
        <f aca="true" t="shared" si="39" ref="Q136:Q142">(P136/P$4)*100</f>
        <v>2.880224798033017</v>
      </c>
      <c r="R136" s="18"/>
    </row>
    <row r="137" spans="1:18" ht="15.75">
      <c r="A137" s="52" t="s">
        <v>79</v>
      </c>
      <c r="B137" s="53"/>
      <c r="C137" s="54"/>
      <c r="D137" s="4">
        <v>59</v>
      </c>
      <c r="E137" s="5">
        <f t="shared" si="32"/>
        <v>4.937238493723849</v>
      </c>
      <c r="F137" s="15">
        <v>28</v>
      </c>
      <c r="G137" s="5">
        <f t="shared" si="33"/>
        <v>5.533596837944664</v>
      </c>
      <c r="H137" s="4">
        <v>96</v>
      </c>
      <c r="I137" s="5">
        <f t="shared" si="34"/>
        <v>11.940298507462686</v>
      </c>
      <c r="J137" s="4">
        <v>12</v>
      </c>
      <c r="K137" s="5">
        <f t="shared" si="35"/>
        <v>6.0606060606060606</v>
      </c>
      <c r="L137" s="4">
        <v>18</v>
      </c>
      <c r="M137" s="5">
        <f t="shared" si="36"/>
        <v>23.076923076923077</v>
      </c>
      <c r="N137" s="4">
        <v>15</v>
      </c>
      <c r="O137" s="5">
        <f t="shared" si="37"/>
        <v>22.727272727272727</v>
      </c>
      <c r="P137" s="6">
        <f t="shared" si="38"/>
        <v>228</v>
      </c>
      <c r="Q137" s="5">
        <f t="shared" si="39"/>
        <v>8.008429926238145</v>
      </c>
      <c r="R137" s="18"/>
    </row>
    <row r="138" spans="1:18" ht="15.75">
      <c r="A138" s="52" t="s">
        <v>80</v>
      </c>
      <c r="B138" s="53"/>
      <c r="C138" s="54"/>
      <c r="D138" s="4">
        <v>47</v>
      </c>
      <c r="E138" s="5">
        <f t="shared" si="32"/>
        <v>3.933054393305439</v>
      </c>
      <c r="F138" s="15">
        <v>38</v>
      </c>
      <c r="G138" s="5">
        <f t="shared" si="33"/>
        <v>7.5098814229249005</v>
      </c>
      <c r="H138" s="4">
        <v>55</v>
      </c>
      <c r="I138" s="5">
        <f t="shared" si="34"/>
        <v>6.8407960199004965</v>
      </c>
      <c r="J138" s="4">
        <v>3</v>
      </c>
      <c r="K138" s="5">
        <f t="shared" si="35"/>
        <v>1.5151515151515151</v>
      </c>
      <c r="L138" s="4">
        <v>2</v>
      </c>
      <c r="M138" s="5">
        <f t="shared" si="36"/>
        <v>2.564102564102564</v>
      </c>
      <c r="N138" s="4">
        <v>6</v>
      </c>
      <c r="O138" s="5">
        <f t="shared" si="37"/>
        <v>9.090909090909092</v>
      </c>
      <c r="P138" s="6">
        <f t="shared" si="38"/>
        <v>151</v>
      </c>
      <c r="Q138" s="5">
        <f t="shared" si="39"/>
        <v>5.303828591499824</v>
      </c>
      <c r="R138" s="18"/>
    </row>
    <row r="139" spans="1:18" ht="31.5" customHeight="1">
      <c r="A139" s="85" t="s">
        <v>81</v>
      </c>
      <c r="B139" s="86"/>
      <c r="C139" s="87"/>
      <c r="D139" s="4">
        <v>38</v>
      </c>
      <c r="E139" s="5">
        <f t="shared" si="32"/>
        <v>3.1799163179916317</v>
      </c>
      <c r="F139" s="15">
        <v>16</v>
      </c>
      <c r="G139" s="5">
        <f t="shared" si="33"/>
        <v>3.1620553359683794</v>
      </c>
      <c r="H139" s="4">
        <v>53</v>
      </c>
      <c r="I139" s="5">
        <f t="shared" si="34"/>
        <v>6.592039800995026</v>
      </c>
      <c r="J139" s="4">
        <v>7</v>
      </c>
      <c r="K139" s="5">
        <f t="shared" si="35"/>
        <v>3.535353535353535</v>
      </c>
      <c r="L139" s="4">
        <v>7</v>
      </c>
      <c r="M139" s="5">
        <f t="shared" si="36"/>
        <v>8.974358974358974</v>
      </c>
      <c r="N139" s="4">
        <v>4</v>
      </c>
      <c r="O139" s="5">
        <f t="shared" si="37"/>
        <v>6.0606060606060606</v>
      </c>
      <c r="P139" s="6">
        <f t="shared" si="38"/>
        <v>125</v>
      </c>
      <c r="Q139" s="5">
        <f t="shared" si="39"/>
        <v>4.390586582367404</v>
      </c>
      <c r="R139" s="18"/>
    </row>
    <row r="140" spans="1:18" ht="15.75">
      <c r="A140" s="52" t="s">
        <v>82</v>
      </c>
      <c r="B140" s="53"/>
      <c r="C140" s="54"/>
      <c r="D140" s="4">
        <v>77</v>
      </c>
      <c r="E140" s="5">
        <f t="shared" si="32"/>
        <v>6.443514644351464</v>
      </c>
      <c r="F140" s="15">
        <v>30</v>
      </c>
      <c r="G140" s="5">
        <f t="shared" si="33"/>
        <v>5.928853754940711</v>
      </c>
      <c r="H140" s="4">
        <v>55</v>
      </c>
      <c r="I140" s="5">
        <f t="shared" si="34"/>
        <v>6.8407960199004965</v>
      </c>
      <c r="J140" s="4">
        <v>2</v>
      </c>
      <c r="K140" s="5">
        <f t="shared" si="35"/>
        <v>1.0101010101010102</v>
      </c>
      <c r="L140" s="4">
        <v>1</v>
      </c>
      <c r="M140" s="5">
        <f t="shared" si="36"/>
        <v>1.282051282051282</v>
      </c>
      <c r="N140" s="4">
        <v>7</v>
      </c>
      <c r="O140" s="5">
        <f t="shared" si="37"/>
        <v>10.606060606060606</v>
      </c>
      <c r="P140" s="6">
        <f>D140+F140+H140+J140+L140+N140</f>
        <v>172</v>
      </c>
      <c r="Q140" s="5">
        <f t="shared" si="39"/>
        <v>6.041447137337548</v>
      </c>
      <c r="R140" s="18"/>
    </row>
    <row r="141" spans="1:18" ht="15.75">
      <c r="A141" s="85" t="s">
        <v>75</v>
      </c>
      <c r="B141" s="86"/>
      <c r="C141" s="87"/>
      <c r="D141" s="4">
        <v>71</v>
      </c>
      <c r="E141" s="5">
        <f t="shared" si="32"/>
        <v>5.941422594142259</v>
      </c>
      <c r="F141" s="15">
        <v>50</v>
      </c>
      <c r="G141" s="5">
        <f t="shared" si="33"/>
        <v>9.881422924901186</v>
      </c>
      <c r="H141" s="4">
        <v>59</v>
      </c>
      <c r="I141" s="5">
        <f t="shared" si="34"/>
        <v>7.338308457711443</v>
      </c>
      <c r="J141" s="4">
        <v>12</v>
      </c>
      <c r="K141" s="5">
        <f t="shared" si="35"/>
        <v>6.0606060606060606</v>
      </c>
      <c r="L141" s="4">
        <v>5</v>
      </c>
      <c r="M141" s="5">
        <f t="shared" si="36"/>
        <v>6.41025641025641</v>
      </c>
      <c r="N141" s="4">
        <v>11</v>
      </c>
      <c r="O141" s="5">
        <f t="shared" si="37"/>
        <v>16.666666666666664</v>
      </c>
      <c r="P141" s="6">
        <f t="shared" si="38"/>
        <v>208</v>
      </c>
      <c r="Q141" s="5">
        <f t="shared" si="39"/>
        <v>7.30593607305936</v>
      </c>
      <c r="R141" s="18"/>
    </row>
    <row r="142" spans="1:18" ht="15.75">
      <c r="A142" s="52" t="s">
        <v>14</v>
      </c>
      <c r="B142" s="53"/>
      <c r="C142" s="54"/>
      <c r="D142" s="4">
        <v>194</v>
      </c>
      <c r="E142" s="5">
        <f t="shared" si="32"/>
        <v>16.234309623430963</v>
      </c>
      <c r="F142" s="15">
        <v>27</v>
      </c>
      <c r="G142" s="5">
        <f t="shared" si="33"/>
        <v>5.33596837944664</v>
      </c>
      <c r="H142" s="4">
        <v>56</v>
      </c>
      <c r="I142" s="5">
        <f t="shared" si="34"/>
        <v>6.965174129353234</v>
      </c>
      <c r="J142" s="4">
        <v>8</v>
      </c>
      <c r="K142" s="5">
        <f t="shared" si="35"/>
        <v>4.040404040404041</v>
      </c>
      <c r="L142" s="4">
        <v>4</v>
      </c>
      <c r="M142" s="5">
        <f t="shared" si="36"/>
        <v>5.128205128205128</v>
      </c>
      <c r="N142" s="4">
        <v>0</v>
      </c>
      <c r="O142" s="5">
        <f t="shared" si="37"/>
        <v>0</v>
      </c>
      <c r="P142" s="6">
        <f t="shared" si="38"/>
        <v>289</v>
      </c>
      <c r="Q142" s="5">
        <f t="shared" si="39"/>
        <v>10.151036178433438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42.17573221757323</v>
      </c>
      <c r="F143" s="33"/>
      <c r="G143" s="9">
        <f>SUM(G136:G142)</f>
        <v>40.71146245059288</v>
      </c>
      <c r="H143" s="8"/>
      <c r="I143" s="9">
        <f>SUM(I136:I142)</f>
        <v>51.11940298507462</v>
      </c>
      <c r="J143" s="8"/>
      <c r="K143" s="9">
        <f>SUM(K136:K142)</f>
        <v>25.252525252525253</v>
      </c>
      <c r="L143" s="8"/>
      <c r="M143" s="9">
        <f>SUM(M136:M142)</f>
        <v>50</v>
      </c>
      <c r="N143" s="8"/>
      <c r="O143" s="9">
        <f>SUM(O136:O142)</f>
        <v>68.18181818181819</v>
      </c>
      <c r="P143" s="8"/>
      <c r="Q143" s="9">
        <f>SUM(Q136:Q142)</f>
        <v>44.08148928696874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19">
      <selection activeCell="P142" sqref="P142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17" customWidth="1"/>
    <col min="13" max="13" width="8.8515625" style="17" customWidth="1"/>
    <col min="14" max="14" width="9.140625" style="17" customWidth="1"/>
    <col min="15" max="15" width="8.8515625" style="17" customWidth="1"/>
    <col min="16" max="16" width="9.140625" style="17" customWidth="1"/>
    <col min="17" max="17" width="9.28125" style="17" bestFit="1" customWidth="1"/>
    <col min="18" max="16384" width="9.140625" style="17" customWidth="1"/>
  </cols>
  <sheetData>
    <row r="1" spans="1:17" ht="1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f>TOLEDO!D4+PARANAVAÍ!D4+GUARAPUAVA!D4+'CAMPO MOURÃO'!D4+UMUARAMA!D4+ARAPOTI!D4+APUCARANA!D4+'CORNELIO PROCOPIO'!D4+LONDRINA!D4+CURITIBA!D4</f>
        <v>1876</v>
      </c>
      <c r="E4" s="71"/>
      <c r="F4" s="70">
        <f>TOLEDO!F4+PARANAVAÍ!F4+GUARAPUAVA!F4+'CAMPO MOURÃO'!F4+UMUARAMA!F4+ARAPOTI!F4+APUCARANA!F4+'CORNELIO PROCOPIO'!F4+LONDRINA!F4+CURITIBA!F4</f>
        <v>953</v>
      </c>
      <c r="G4" s="71"/>
      <c r="H4" s="70">
        <f>TOLEDO!H4+PARANAVAÍ!H4+GUARAPUAVA!H4+'CAMPO MOURÃO'!H4+UMUARAMA!H4+ARAPOTI!H4+APUCARANA!H4+'CORNELIO PROCOPIO'!H4+LONDRINA!H4+CURITIBA!H4</f>
        <v>1155</v>
      </c>
      <c r="I4" s="71"/>
      <c r="J4" s="70">
        <f>TOLEDO!J4+PARANAVAÍ!J4+GUARAPUAVA!J4+'CAMPO MOURÃO'!J4+UMUARAMA!J4+ARAPOTI!J4+APUCARANA!J4+'CORNELIO PROCOPIO'!J4+LONDRINA!J4+CURITIBA!J4</f>
        <v>534</v>
      </c>
      <c r="K4" s="71"/>
      <c r="L4" s="70">
        <f>TOLEDO!L4+PARANAVAÍ!L4+GUARAPUAVA!L4+'CAMPO MOURÃO'!L4+UMUARAMA!L4+ARAPOTI!L4+APUCARANA!L4+'CORNELIO PROCOPIO'!L4+LONDRINA!L4+CURITIBA!L4</f>
        <v>188</v>
      </c>
      <c r="M4" s="71"/>
      <c r="N4" s="70">
        <f>TOLEDO!N4+PARANAVAÍ!N4+GUARAPUAVA!N4+'CAMPO MOURÃO'!N4+UMUARAMA!N4+ARAPOTI!N4+APUCARANA!N4+'CORNELIO PROCOPIO'!N4+LONDRINA!N4+CURITIBA!N4</f>
        <v>76</v>
      </c>
      <c r="O4" s="71"/>
      <c r="P4" s="70">
        <f>TOLEDO!P4+PARANAVAÍ!P4+GUARAPUAVA!P4+'CAMPO MOURÃO'!P4+UMUARAMA!P4+ARAPOTI!P4+APUCARANA!P4+'CORNELIO PROCOPIO'!P4+LONDRINA!P4+CURITIBA!P4</f>
        <v>4782</v>
      </c>
      <c r="Q4" s="71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f>CURITIBA!D7+LONDRINA!D7+'CORNELIO PROCOPIO'!D7+APUCARANA!D7+ARAPOTI!D7+UMUARAMA!D7+'CAMPO MOURÃO'!D7+GUARAPUAVA!D7+PARANAVAÍ!D7+TOLEDO!D7</f>
        <v>1152</v>
      </c>
      <c r="E7" s="5">
        <f>(D7/D$4)*100</f>
        <v>61.407249466950965</v>
      </c>
      <c r="F7" s="4">
        <f>CURITIBA!F7+LONDRINA!F7+'CORNELIO PROCOPIO'!F7+APUCARANA!F7+ARAPOTI!F7+UMUARAMA!F7+'CAMPO MOURÃO'!F7+GUARAPUAVA!F7+PARANAVAÍ!F7+TOLEDO!F7</f>
        <v>666</v>
      </c>
      <c r="G7" s="5">
        <f>(F7/F$4)*100</f>
        <v>69.88457502623295</v>
      </c>
      <c r="H7" s="4">
        <f>CURITIBA!H7+LONDRINA!H7+'CORNELIO PROCOPIO'!H7+APUCARANA!H7+ARAPOTI!H7+UMUARAMA!H7+'CAMPO MOURÃO'!H7+GUARAPUAVA!H7+PARANAVAÍ!H7+TOLEDO!H7</f>
        <v>593</v>
      </c>
      <c r="I7" s="5">
        <f>(H7/H$4)*100</f>
        <v>51.341991341991346</v>
      </c>
      <c r="J7" s="4">
        <f>CURITIBA!J7+LONDRINA!J7+'CORNELIO PROCOPIO'!J7+APUCARANA!J7+ARAPOTI!J7+UMUARAMA!J7+'CAMPO MOURÃO'!J7+GUARAPUAVA!J7+PARANAVAÍ!J7+TOLEDO!J7</f>
        <v>271</v>
      </c>
      <c r="K7" s="5">
        <f>(J7/J$4)*100</f>
        <v>50.749063670411985</v>
      </c>
      <c r="L7" s="4">
        <f>CURITIBA!L7+LONDRINA!L7+'CORNELIO PROCOPIO'!L7+APUCARANA!L7+ARAPOTI!L7+UMUARAMA!L7+'CAMPO MOURÃO'!L7+GUARAPUAVA!L7+PARANAVAÍ!L7+TOLEDO!L7</f>
        <v>55</v>
      </c>
      <c r="M7" s="5">
        <f>(L7/L$4)*100</f>
        <v>29.25531914893617</v>
      </c>
      <c r="N7" s="4">
        <f>CURITIBA!N7+LONDRINA!N7+'CORNELIO PROCOPIO'!N7+APUCARANA!N7+ARAPOTI!N7+UMUARAMA!N7+'CAMPO MOURÃO'!N7+GUARAPUAVA!N7+PARANAVAÍ!N7+TOLEDO!N7</f>
        <v>39</v>
      </c>
      <c r="O7" s="5">
        <f>(N7/N$4)*100</f>
        <v>51.31578947368421</v>
      </c>
      <c r="P7" s="6">
        <f>D7+F7+H7+J7+L7+N7</f>
        <v>2776</v>
      </c>
      <c r="Q7" s="5">
        <f>(P7/P$4)*100</f>
        <v>58.051024675867836</v>
      </c>
      <c r="R7" s="18"/>
    </row>
    <row r="8" spans="1:18" ht="15.75">
      <c r="A8" s="52" t="s">
        <v>17</v>
      </c>
      <c r="B8" s="53"/>
      <c r="C8" s="54"/>
      <c r="D8" s="4">
        <f>CURITIBA!D8+LONDRINA!D8+'CORNELIO PROCOPIO'!D8+APUCARANA!D8+ARAPOTI!D8+UMUARAMA!D8+'CAMPO MOURÃO'!D8+GUARAPUAVA!D8+PARANAVAÍ!D8+TOLEDO!D8</f>
        <v>466</v>
      </c>
      <c r="E8" s="5">
        <f>(D8/D$4)*100</f>
        <v>24.84008528784648</v>
      </c>
      <c r="F8" s="4">
        <f>CURITIBA!F8+LONDRINA!F8+'CORNELIO PROCOPIO'!F8+APUCARANA!F8+ARAPOTI!F8+UMUARAMA!F8+'CAMPO MOURÃO'!F8+GUARAPUAVA!F8+PARANAVAÍ!F8+TOLEDO!F8</f>
        <v>257</v>
      </c>
      <c r="G8" s="5">
        <f>(F8/F$4)*100</f>
        <v>26.967471143756562</v>
      </c>
      <c r="H8" s="4">
        <f>CURITIBA!H8+LONDRINA!H8+'CORNELIO PROCOPIO'!H8+APUCARANA!H8+ARAPOTI!H8+UMUARAMA!H8+'CAMPO MOURÃO'!H8+GUARAPUAVA!H8+PARANAVAÍ!H8+TOLEDO!H8</f>
        <v>374</v>
      </c>
      <c r="I8" s="5">
        <f>(H8/H$4)*100</f>
        <v>32.38095238095238</v>
      </c>
      <c r="J8" s="4">
        <f>CURITIBA!J8+LONDRINA!J8+'CORNELIO PROCOPIO'!J8+APUCARANA!J8+ARAPOTI!J8+UMUARAMA!J8+'CAMPO MOURÃO'!J8+GUARAPUAVA!J8+PARANAVAÍ!J8+TOLEDO!J8</f>
        <v>250</v>
      </c>
      <c r="K8" s="5">
        <f>(J8/J$4)*100</f>
        <v>46.81647940074906</v>
      </c>
      <c r="L8" s="4">
        <f>CURITIBA!L8+LONDRINA!L8+'CORNELIO PROCOPIO'!L8+APUCARANA!L8+ARAPOTI!L8+UMUARAMA!L8+'CAMPO MOURÃO'!L8+GUARAPUAVA!L8+PARANAVAÍ!L8+TOLEDO!L8</f>
        <v>127</v>
      </c>
      <c r="M8" s="5">
        <f>(L8/L$4)*100</f>
        <v>67.5531914893617</v>
      </c>
      <c r="N8" s="4">
        <f>CURITIBA!N8+LONDRINA!N8+'CORNELIO PROCOPIO'!N8+APUCARANA!N8+ARAPOTI!N8+UMUARAMA!N8+'CAMPO MOURÃO'!N8+GUARAPUAVA!N8+PARANAVAÍ!N8+TOLEDO!N8</f>
        <v>15</v>
      </c>
      <c r="O8" s="5">
        <f>(N8/N$4)*100</f>
        <v>19.736842105263158</v>
      </c>
      <c r="P8" s="6">
        <f>D8+F8+H8+J8+L8+N8</f>
        <v>1489</v>
      </c>
      <c r="Q8" s="5">
        <f>(P8/P$4)*100</f>
        <v>31.137599330823925</v>
      </c>
      <c r="R8" s="18"/>
    </row>
    <row r="9" spans="1:18" ht="15.75">
      <c r="A9" s="61" t="s">
        <v>10</v>
      </c>
      <c r="B9" s="62"/>
      <c r="C9" s="63"/>
      <c r="D9" s="4">
        <f>CURITIBA!D9+LONDRINA!D9+'CORNELIO PROCOPIO'!D9+APUCARANA!D9+ARAPOTI!D9+UMUARAMA!D9+'CAMPO MOURÃO'!D9+GUARAPUAVA!D9+PARANAVAÍ!D9+TOLEDO!D9</f>
        <v>258</v>
      </c>
      <c r="E9" s="5">
        <f>(D9/D$4)*100</f>
        <v>13.752665245202559</v>
      </c>
      <c r="F9" s="4">
        <f>CURITIBA!F9+LONDRINA!F9+'CORNELIO PROCOPIO'!F9+APUCARANA!F9+ARAPOTI!F9+UMUARAMA!F9+'CAMPO MOURÃO'!F9+GUARAPUAVA!F9+PARANAVAÍ!F9+TOLEDO!F9</f>
        <v>30</v>
      </c>
      <c r="G9" s="5">
        <f>(F9/F$4)*100</f>
        <v>3.147953830010493</v>
      </c>
      <c r="H9" s="4">
        <f>CURITIBA!H9+LONDRINA!H9+'CORNELIO PROCOPIO'!H9+APUCARANA!H9+ARAPOTI!H9+UMUARAMA!H9+'CAMPO MOURÃO'!H9+GUARAPUAVA!H9+PARANAVAÍ!H9+TOLEDO!H9</f>
        <v>188</v>
      </c>
      <c r="I9" s="5">
        <f>(H9/H$4)*100</f>
        <v>16.277056277056275</v>
      </c>
      <c r="J9" s="4">
        <f>CURITIBA!J9+LONDRINA!J9+'CORNELIO PROCOPIO'!J9+APUCARANA!J9+ARAPOTI!J9+UMUARAMA!J9+'CAMPO MOURÃO'!J9+GUARAPUAVA!J9+PARANAVAÍ!J9+TOLEDO!J9</f>
        <v>13</v>
      </c>
      <c r="K9" s="5">
        <f>(J9/J$4)*100</f>
        <v>2.4344569288389515</v>
      </c>
      <c r="L9" s="4">
        <f>CURITIBA!L9+LONDRINA!L9+'CORNELIO PROCOPIO'!L9+APUCARANA!L9+ARAPOTI!L9+UMUARAMA!L9+'CAMPO MOURÃO'!L9+GUARAPUAVA!L9+PARANAVAÍ!L9+TOLEDO!L9</f>
        <v>6</v>
      </c>
      <c r="M9" s="5">
        <f>(L9/L$4)*100</f>
        <v>3.1914893617021276</v>
      </c>
      <c r="N9" s="4">
        <f>CURITIBA!N9+LONDRINA!N9+'CORNELIO PROCOPIO'!N9+APUCARANA!N9+ARAPOTI!N9+UMUARAMA!N9+'CAMPO MOURÃO'!N9+GUARAPUAVA!N9+PARANAVAÍ!N9+TOLEDO!N9</f>
        <v>22</v>
      </c>
      <c r="O9" s="5">
        <f>(N9/N$4)*100</f>
        <v>28.947368421052634</v>
      </c>
      <c r="P9" s="6">
        <f>D9+F9+H9+J9+L9+N9</f>
        <v>517</v>
      </c>
      <c r="Q9" s="5">
        <f>(P9/P$4)*100</f>
        <v>10.81137599330824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100.00000000000001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99.99999999999999</v>
      </c>
      <c r="N10" s="8"/>
      <c r="O10" s="19">
        <f>SUM(O7:O9)</f>
        <v>100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f>CURITIBA!D12+LONDRINA!D12+'CORNELIO PROCOPIO'!D12+APUCARANA!D12+ARAPOTI!D12+UMUARAMA!D12+'CAMPO MOURÃO'!D12+GUARAPUAVA!D12+PARANAVAÍ!D12+TOLEDO!D12</f>
        <v>1044</v>
      </c>
      <c r="E12" s="5">
        <f>(D12/D$4)*100</f>
        <v>55.65031982942431</v>
      </c>
      <c r="F12" s="4">
        <f>CURITIBA!F12+LONDRINA!F12+'CORNELIO PROCOPIO'!F12+APUCARANA!F12+ARAPOTI!F12+UMUARAMA!F12+'CAMPO MOURÃO'!F12+GUARAPUAVA!F12+PARANAVAÍ!F12+TOLEDO!F12</f>
        <v>536</v>
      </c>
      <c r="G12" s="5">
        <f>(F12/F$4)*100</f>
        <v>56.24344176285414</v>
      </c>
      <c r="H12" s="4">
        <f>CURITIBA!H12+LONDRINA!H12+'CORNELIO PROCOPIO'!H12+APUCARANA!H12+ARAPOTI!H12+UMUARAMA!H12+'CAMPO MOURÃO'!H12+GUARAPUAVA!H12+PARANAVAÍ!H12+TOLEDO!H12</f>
        <v>530</v>
      </c>
      <c r="I12" s="5">
        <f>(H12/H$4)*100</f>
        <v>45.887445887445885</v>
      </c>
      <c r="J12" s="4">
        <f>CURITIBA!J12+LONDRINA!J12+'CORNELIO PROCOPIO'!J12+APUCARANA!J12+ARAPOTI!J12+UMUARAMA!J12+'CAMPO MOURÃO'!J12+GUARAPUAVA!J12+PARANAVAÍ!J12+TOLEDO!J12</f>
        <v>209</v>
      </c>
      <c r="K12" s="5">
        <f>(J12/J$4)*100</f>
        <v>39.13857677902622</v>
      </c>
      <c r="L12" s="4">
        <f>CURITIBA!L12+LONDRINA!L12+'CORNELIO PROCOPIO'!L12+APUCARANA!L12+ARAPOTI!L12+UMUARAMA!L12+'CAMPO MOURÃO'!L12+GUARAPUAVA!L12+PARANAVAÍ!L12+TOLEDO!L12</f>
        <v>86</v>
      </c>
      <c r="M12" s="5">
        <f>(L12/L$4)*100</f>
        <v>45.744680851063826</v>
      </c>
      <c r="N12" s="4">
        <f>CURITIBA!N12+LONDRINA!N12+'CORNELIO PROCOPIO'!N12+APUCARANA!N12+ARAPOTI!N12+UMUARAMA!N12+'CAMPO MOURÃO'!N12+GUARAPUAVA!N12+PARANAVAÍ!N12+TOLEDO!N12</f>
        <v>38</v>
      </c>
      <c r="O12" s="5">
        <f>(N12/N$4)*100</f>
        <v>50</v>
      </c>
      <c r="P12" s="6">
        <f>D12+F12+H12+J12+L12+N12</f>
        <v>2443</v>
      </c>
      <c r="Q12" s="5">
        <f>(P12/P$4)*100</f>
        <v>51.087411125052284</v>
      </c>
      <c r="R12" s="18"/>
    </row>
    <row r="13" spans="1:18" ht="15.75">
      <c r="A13" s="52" t="s">
        <v>12</v>
      </c>
      <c r="B13" s="53"/>
      <c r="C13" s="54"/>
      <c r="D13" s="4">
        <f>CURITIBA!D13+LONDRINA!D13+'CORNELIO PROCOPIO'!D13+APUCARANA!D13+ARAPOTI!D13+UMUARAMA!D13+'CAMPO MOURÃO'!D13+GUARAPUAVA!D13+PARANAVAÍ!D13+TOLEDO!D13</f>
        <v>815</v>
      </c>
      <c r="E13" s="5">
        <f>(D13/D$4)*100</f>
        <v>43.443496801705756</v>
      </c>
      <c r="F13" s="4">
        <f>CURITIBA!F13+LONDRINA!F13+'CORNELIO PROCOPIO'!F13+APUCARANA!F13+ARAPOTI!F13+UMUARAMA!F13+'CAMPO MOURÃO'!F13+GUARAPUAVA!F13+PARANAVAÍ!F13+TOLEDO!F13</f>
        <v>408</v>
      </c>
      <c r="G13" s="5">
        <f>(F13/F$4)*100</f>
        <v>42.81217208814271</v>
      </c>
      <c r="H13" s="4">
        <f>CURITIBA!H13+LONDRINA!H13+'CORNELIO PROCOPIO'!H13+APUCARANA!H13+ARAPOTI!H13+UMUARAMA!H13+'CAMPO MOURÃO'!H13+GUARAPUAVA!H13+PARANAVAÍ!H13+TOLEDO!H13</f>
        <v>618</v>
      </c>
      <c r="I13" s="5">
        <f>(H13/H$4)*100</f>
        <v>53.5064935064935</v>
      </c>
      <c r="J13" s="4">
        <f>CURITIBA!J13+LONDRINA!J13+'CORNELIO PROCOPIO'!J13+APUCARANA!J13+ARAPOTI!J13+UMUARAMA!J13+'CAMPO MOURÃO'!J13+GUARAPUAVA!J13+PARANAVAÍ!J13+TOLEDO!J13</f>
        <v>321</v>
      </c>
      <c r="K13" s="5">
        <f>(J13/J$4)*100</f>
        <v>60.1123595505618</v>
      </c>
      <c r="L13" s="4">
        <f>CURITIBA!L13+LONDRINA!L13+'CORNELIO PROCOPIO'!L13+APUCARANA!L13+ARAPOTI!L13+UMUARAMA!L13+'CAMPO MOURÃO'!L13+GUARAPUAVA!L13+PARANAVAÍ!L13+TOLEDO!L13</f>
        <v>101</v>
      </c>
      <c r="M13" s="5">
        <f>(L13/L$4)*100</f>
        <v>53.72340425531915</v>
      </c>
      <c r="N13" s="4">
        <f>CURITIBA!N13+LONDRINA!N13+'CORNELIO PROCOPIO'!N13+APUCARANA!N13+ARAPOTI!N13+UMUARAMA!N13+'CAMPO MOURÃO'!N13+GUARAPUAVA!N13+PARANAVAÍ!N13+TOLEDO!N13</f>
        <v>30</v>
      </c>
      <c r="O13" s="5">
        <f>(N13/N$4)*100</f>
        <v>39.473684210526315</v>
      </c>
      <c r="P13" s="6">
        <f>D13+F13+H13+J13+L13+N13</f>
        <v>2293</v>
      </c>
      <c r="Q13" s="5">
        <f>(P13/P$4)*100</f>
        <v>47.95064826432455</v>
      </c>
      <c r="R13" s="18"/>
    </row>
    <row r="14" spans="1:18" ht="15.75">
      <c r="A14" s="52" t="s">
        <v>18</v>
      </c>
      <c r="B14" s="53"/>
      <c r="C14" s="54"/>
      <c r="D14" s="4">
        <f>CURITIBA!D14+LONDRINA!D14+'CORNELIO PROCOPIO'!D14+APUCARANA!D14+ARAPOTI!D14+UMUARAMA!D14+'CAMPO MOURÃO'!D14+GUARAPUAVA!D14+PARANAVAÍ!D14+TOLEDO!D14</f>
        <v>9</v>
      </c>
      <c r="E14" s="5">
        <f>(D14/D$4)*100</f>
        <v>0.4797441364605544</v>
      </c>
      <c r="F14" s="4">
        <f>CURITIBA!F14+LONDRINA!F14+'CORNELIO PROCOPIO'!F14+APUCARANA!F14+ARAPOTI!F14+UMUARAMA!F14+'CAMPO MOURÃO'!F14+GUARAPUAVA!F14+PARANAVAÍ!F14+TOLEDO!F14</f>
        <v>4</v>
      </c>
      <c r="G14" s="5">
        <f>(F14/F$4)*100</f>
        <v>0.4197271773347324</v>
      </c>
      <c r="H14" s="4">
        <f>CURITIBA!H14+LONDRINA!H14+'CORNELIO PROCOPIO'!H14+APUCARANA!H14+ARAPOTI!H14+UMUARAMA!H14+'CAMPO MOURÃO'!H14+GUARAPUAVA!H14+PARANAVAÍ!H14+TOLEDO!H14</f>
        <v>2</v>
      </c>
      <c r="I14" s="5">
        <f>(H14/H$4)*100</f>
        <v>0.17316017316017315</v>
      </c>
      <c r="J14" s="4">
        <f>CURITIBA!J14+LONDRINA!J14+'CORNELIO PROCOPIO'!J14+APUCARANA!J14+ARAPOTI!J14+UMUARAMA!J14+'CAMPO MOURÃO'!J14+GUARAPUAVA!J14+PARANAVAÍ!J14+TOLEDO!J14</f>
        <v>0</v>
      </c>
      <c r="K14" s="5">
        <f>(J14/J$4)*100</f>
        <v>0</v>
      </c>
      <c r="L14" s="4">
        <f>CURITIBA!L14+LONDRINA!L14+'CORNELIO PROCOPIO'!L14+APUCARANA!L14+ARAPOTI!L14+UMUARAMA!L14+'CAMPO MOURÃO'!L14+GUARAPUAVA!L14+PARANAVAÍ!L14+TOLEDO!L14</f>
        <v>0</v>
      </c>
      <c r="M14" s="5">
        <f>(L14/L$4)*100</f>
        <v>0</v>
      </c>
      <c r="N14" s="4">
        <f>CURITIBA!N14+LONDRINA!N14+'CORNELIO PROCOPIO'!N14+APUCARANA!N14+ARAPOTI!N14+UMUARAMA!N14+'CAMPO MOURÃO'!N14+GUARAPUAVA!N14+PARANAVAÍ!N14+TOLEDO!N14</f>
        <v>0</v>
      </c>
      <c r="O14" s="5">
        <f>(N14/N$4)*100</f>
        <v>0</v>
      </c>
      <c r="P14" s="6">
        <f>D14+F14+H14+J14+L14+N14</f>
        <v>15</v>
      </c>
      <c r="Q14" s="5">
        <f>(P14/P$4)*100</f>
        <v>0.3136762860727729</v>
      </c>
      <c r="R14" s="18"/>
    </row>
    <row r="15" spans="1:18" ht="15.75">
      <c r="A15" s="61" t="s">
        <v>10</v>
      </c>
      <c r="B15" s="62"/>
      <c r="C15" s="63"/>
      <c r="D15" s="4">
        <f>CURITIBA!D15+LONDRINA!D15+'CORNELIO PROCOPIO'!D15+APUCARANA!D15+ARAPOTI!D15+UMUARAMA!D15+'CAMPO MOURÃO'!D15+GUARAPUAVA!D15+PARANAVAÍ!D15+TOLEDO!D15</f>
        <v>8</v>
      </c>
      <c r="E15" s="5">
        <f>(D15/D$4)*100</f>
        <v>0.42643923240938164</v>
      </c>
      <c r="F15" s="4">
        <f>CURITIBA!F15+LONDRINA!F15+'CORNELIO PROCOPIO'!F15+APUCARANA!F15+ARAPOTI!F15+UMUARAMA!F15+'CAMPO MOURÃO'!F15+GUARAPUAVA!F15+PARANAVAÍ!F15+TOLEDO!F15</f>
        <v>5</v>
      </c>
      <c r="G15" s="5">
        <f>(F15/F$4)*100</f>
        <v>0.5246589716684155</v>
      </c>
      <c r="H15" s="4">
        <f>CURITIBA!H15+LONDRINA!H15+'CORNELIO PROCOPIO'!H15+APUCARANA!H15+ARAPOTI!H15+UMUARAMA!H15+'CAMPO MOURÃO'!H15+GUARAPUAVA!H15+PARANAVAÍ!H15+TOLEDO!H15</f>
        <v>5</v>
      </c>
      <c r="I15" s="5">
        <f>(H15/H$4)*100</f>
        <v>0.4329004329004329</v>
      </c>
      <c r="J15" s="4">
        <f>CURITIBA!J15+LONDRINA!J15+'CORNELIO PROCOPIO'!J15+APUCARANA!J15+ARAPOTI!J15+UMUARAMA!J15+'CAMPO MOURÃO'!J15+GUARAPUAVA!J15+PARANAVAÍ!J15+TOLEDO!J15</f>
        <v>4</v>
      </c>
      <c r="K15" s="5">
        <f>(J15/J$4)*100</f>
        <v>0.7490636704119851</v>
      </c>
      <c r="L15" s="4">
        <f>CURITIBA!L15+LONDRINA!L15+'CORNELIO PROCOPIO'!L15+APUCARANA!L15+ARAPOTI!L15+UMUARAMA!L15+'CAMPO MOURÃO'!L15+GUARAPUAVA!L15+PARANAVAÍ!L15+TOLEDO!L15</f>
        <v>1</v>
      </c>
      <c r="M15" s="5">
        <f>(L15/L$4)*100</f>
        <v>0.5319148936170213</v>
      </c>
      <c r="N15" s="4">
        <f>CURITIBA!N15+LONDRINA!N15+'CORNELIO PROCOPIO'!N15+APUCARANA!N15+ARAPOTI!N15+UMUARAMA!N15+'CAMPO MOURÃO'!N15+GUARAPUAVA!N15+PARANAVAÍ!N15+TOLEDO!N15</f>
        <v>8</v>
      </c>
      <c r="O15" s="5">
        <f>(N15/N$4)*100</f>
        <v>10.526315789473683</v>
      </c>
      <c r="P15" s="6">
        <f>D15+F15+H15+J15+L15+N15</f>
        <v>31</v>
      </c>
      <c r="Q15" s="5">
        <f>(P15/P$4)*100</f>
        <v>0.6482643245503974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99.99999999999999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>
        <f>SUM(O12:O15)</f>
        <v>100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f>CURITIBA!D18+LONDRINA!D18+'CORNELIO PROCOPIO'!D18+APUCARANA!D18+ARAPOTI!D18+UMUARAMA!D18+'CAMPO MOURÃO'!D18+GUARAPUAVA!D18+PARANAVAÍ!D18+TOLEDO!D18</f>
        <v>341</v>
      </c>
      <c r="E18" s="5">
        <f>(D18/D$4)*100</f>
        <v>18.176972281449892</v>
      </c>
      <c r="F18" s="4">
        <f>CURITIBA!F18+LONDRINA!F18+'CORNELIO PROCOPIO'!F18+APUCARANA!F18+ARAPOTI!F18+UMUARAMA!F18+'CAMPO MOURÃO'!F18+GUARAPUAVA!F18+PARANAVAÍ!F18+TOLEDO!F18</f>
        <v>91</v>
      </c>
      <c r="G18" s="5">
        <f>(F18/F$4)*100</f>
        <v>9.548793284365162</v>
      </c>
      <c r="H18" s="4">
        <f>CURITIBA!H18+LONDRINA!H18+'CORNELIO PROCOPIO'!H18+APUCARANA!H18+ARAPOTI!H18+UMUARAMA!H18+'CAMPO MOURÃO'!H18+GUARAPUAVA!H18+PARANAVAÍ!H18+TOLEDO!H18</f>
        <v>394</v>
      </c>
      <c r="I18" s="5">
        <f>(H18/H$4)*100</f>
        <v>34.11255411255411</v>
      </c>
      <c r="J18" s="4">
        <f>CURITIBA!J18+LONDRINA!J18+'CORNELIO PROCOPIO'!J18+APUCARANA!J18+ARAPOTI!J18+UMUARAMA!J18+'CAMPO MOURÃO'!J18+GUARAPUAVA!J18+PARANAVAÍ!J18+TOLEDO!J18</f>
        <v>220</v>
      </c>
      <c r="K18" s="5">
        <f>(J18/J$4)*100</f>
        <v>41.19850187265918</v>
      </c>
      <c r="L18" s="4">
        <f>CURITIBA!L18+LONDRINA!L18+'CORNELIO PROCOPIO'!L18+APUCARANA!L18+ARAPOTI!L18+UMUARAMA!L18+'CAMPO MOURÃO'!L18+GUARAPUAVA!L18+PARANAVAÍ!L18+TOLEDO!L18</f>
        <v>65</v>
      </c>
      <c r="M18" s="5">
        <f>(L18/L$4)*100</f>
        <v>34.57446808510639</v>
      </c>
      <c r="N18" s="4">
        <f>CURITIBA!N18+LONDRINA!N18+'CORNELIO PROCOPIO'!N18+APUCARANA!N18+ARAPOTI!N18+UMUARAMA!N18+'CAMPO MOURÃO'!N18+GUARAPUAVA!N18+PARANAVAÍ!N18+TOLEDO!N18</f>
        <v>20</v>
      </c>
      <c r="O18" s="5">
        <f>(N18/N$4)*100</f>
        <v>26.31578947368421</v>
      </c>
      <c r="P18" s="6">
        <f>D18+F18+H18+J18+L18+N18</f>
        <v>1131</v>
      </c>
      <c r="Q18" s="5">
        <f>(P18/P$4)*100</f>
        <v>23.651191969887076</v>
      </c>
      <c r="R18" s="18"/>
    </row>
    <row r="19" spans="1:18" ht="15.75">
      <c r="A19" s="52" t="s">
        <v>21</v>
      </c>
      <c r="B19" s="53"/>
      <c r="C19" s="54"/>
      <c r="D19" s="4">
        <f>CURITIBA!D19+LONDRINA!D19+'CORNELIO PROCOPIO'!D19+APUCARANA!D19+ARAPOTI!D19+UMUARAMA!D19+'CAMPO MOURÃO'!D19+GUARAPUAVA!D19+PARANAVAÍ!D19+TOLEDO!D19</f>
        <v>572</v>
      </c>
      <c r="E19" s="5">
        <f>(D19/D$4)*100</f>
        <v>30.49040511727079</v>
      </c>
      <c r="F19" s="4">
        <f>CURITIBA!F19+LONDRINA!F19+'CORNELIO PROCOPIO'!F19+APUCARANA!F19+ARAPOTI!F19+UMUARAMA!F19+'CAMPO MOURÃO'!F19+GUARAPUAVA!F19+PARANAVAÍ!F19+TOLEDO!F19</f>
        <v>276</v>
      </c>
      <c r="G19" s="5">
        <f>(F19/F$4)*100</f>
        <v>28.961175236096537</v>
      </c>
      <c r="H19" s="4">
        <f>CURITIBA!H19+LONDRINA!H19+'CORNELIO PROCOPIO'!H19+APUCARANA!H19+ARAPOTI!H19+UMUARAMA!H19+'CAMPO MOURÃO'!H19+GUARAPUAVA!H19+PARANAVAÍ!H19+TOLEDO!H19</f>
        <v>253</v>
      </c>
      <c r="I19" s="5">
        <f>(H19/H$4)*100</f>
        <v>21.904761904761905</v>
      </c>
      <c r="J19" s="4">
        <f>CURITIBA!J19+LONDRINA!J19+'CORNELIO PROCOPIO'!J19+APUCARANA!J19+ARAPOTI!J19+UMUARAMA!J19+'CAMPO MOURÃO'!J19+GUARAPUAVA!J19+PARANAVAÍ!J19+TOLEDO!J19</f>
        <v>101</v>
      </c>
      <c r="K19" s="5">
        <f>(J19/J$4)*100</f>
        <v>18.91385767790262</v>
      </c>
      <c r="L19" s="4">
        <f>CURITIBA!L19+LONDRINA!L19+'CORNELIO PROCOPIO'!L19+APUCARANA!L19+ARAPOTI!L19+UMUARAMA!L19+'CAMPO MOURÃO'!L19+GUARAPUAVA!L19+PARANAVAÍ!L19+TOLEDO!L19</f>
        <v>65</v>
      </c>
      <c r="M19" s="5">
        <f>(L19/L$4)*100</f>
        <v>34.57446808510639</v>
      </c>
      <c r="N19" s="4">
        <f>CURITIBA!N19+LONDRINA!N19+'CORNELIO PROCOPIO'!N19+APUCARANA!N19+ARAPOTI!N19+UMUARAMA!N19+'CAMPO MOURÃO'!N19+GUARAPUAVA!N19+PARANAVAÍ!N19+TOLEDO!N19</f>
        <v>13</v>
      </c>
      <c r="O19" s="5">
        <f>(N19/N$4)*100</f>
        <v>17.105263157894736</v>
      </c>
      <c r="P19" s="6">
        <f>D19+F19+H19+J19+L19+N19</f>
        <v>1280</v>
      </c>
      <c r="Q19" s="5">
        <f>(P19/P$4)*100</f>
        <v>26.767043078209955</v>
      </c>
      <c r="R19" s="18"/>
    </row>
    <row r="20" spans="1:18" ht="15.75">
      <c r="A20" s="52" t="s">
        <v>20</v>
      </c>
      <c r="B20" s="53"/>
      <c r="C20" s="54"/>
      <c r="D20" s="4">
        <f>CURITIBA!D20+LONDRINA!D20+'CORNELIO PROCOPIO'!D20+APUCARANA!D20+ARAPOTI!D20+UMUARAMA!D20+'CAMPO MOURÃO'!D20+GUARAPUAVA!D20+PARANAVAÍ!D20+TOLEDO!D20</f>
        <v>397</v>
      </c>
      <c r="E20" s="5">
        <f>(D20/D$4)*100</f>
        <v>21.162046908315567</v>
      </c>
      <c r="F20" s="4">
        <f>CURITIBA!F20+LONDRINA!F20+'CORNELIO PROCOPIO'!F20+APUCARANA!F20+ARAPOTI!F20+UMUARAMA!F20+'CAMPO MOURÃO'!F20+GUARAPUAVA!F20+PARANAVAÍ!F20+TOLEDO!F20</f>
        <v>237</v>
      </c>
      <c r="G20" s="5">
        <f>(F20/F$4)*100</f>
        <v>24.868835257082896</v>
      </c>
      <c r="H20" s="4">
        <f>CURITIBA!H20+LONDRINA!H20+'CORNELIO PROCOPIO'!H20+APUCARANA!H20+ARAPOTI!H20+UMUARAMA!H20+'CAMPO MOURÃO'!H20+GUARAPUAVA!H20+PARANAVAÍ!H20+TOLEDO!H20</f>
        <v>75</v>
      </c>
      <c r="I20" s="5">
        <f>(H20/H$4)*100</f>
        <v>6.493506493506493</v>
      </c>
      <c r="J20" s="4">
        <f>CURITIBA!J20+LONDRINA!J20+'CORNELIO PROCOPIO'!J20+APUCARANA!J20+ARAPOTI!J20+UMUARAMA!J20+'CAMPO MOURÃO'!J20+GUARAPUAVA!J20+PARANAVAÍ!J20+TOLEDO!J20</f>
        <v>63</v>
      </c>
      <c r="K20" s="5">
        <f>(J20/J$4)*100</f>
        <v>11.797752808988763</v>
      </c>
      <c r="L20" s="4">
        <f>CURITIBA!L20+LONDRINA!L20+'CORNELIO PROCOPIO'!L20+APUCARANA!L20+ARAPOTI!L20+UMUARAMA!L20+'CAMPO MOURÃO'!L20+GUARAPUAVA!L20+PARANAVAÍ!L20+TOLEDO!L20</f>
        <v>18</v>
      </c>
      <c r="M20" s="5">
        <f>(L20/L$4)*100</f>
        <v>9.574468085106384</v>
      </c>
      <c r="N20" s="4">
        <f>CURITIBA!N20+LONDRINA!N20+'CORNELIO PROCOPIO'!N20+APUCARANA!N20+ARAPOTI!N20+UMUARAMA!N20+'CAMPO MOURÃO'!N20+GUARAPUAVA!N20+PARANAVAÍ!N20+TOLEDO!N20</f>
        <v>10</v>
      </c>
      <c r="O20" s="5">
        <f>(N20/N$4)*100</f>
        <v>13.157894736842104</v>
      </c>
      <c r="P20" s="6">
        <f>D20+F20+H20+J20+L20+N20</f>
        <v>800</v>
      </c>
      <c r="Q20" s="5">
        <f>(P20/P$4)*100</f>
        <v>16.72940192388122</v>
      </c>
      <c r="R20" s="18"/>
    </row>
    <row r="21" spans="1:18" ht="15.75">
      <c r="A21" s="52" t="s">
        <v>22</v>
      </c>
      <c r="B21" s="53"/>
      <c r="C21" s="54"/>
      <c r="D21" s="4">
        <f>CURITIBA!D21+LONDRINA!D21+'CORNELIO PROCOPIO'!D21+APUCARANA!D21+ARAPOTI!D21+UMUARAMA!D21+'CAMPO MOURÃO'!D21+GUARAPUAVA!D21+PARANAVAÍ!D21+TOLEDO!D21</f>
        <v>88</v>
      </c>
      <c r="E21" s="5">
        <f>(D21/D$4)*100</f>
        <v>4.690831556503198</v>
      </c>
      <c r="F21" s="4">
        <f>CURITIBA!F21+LONDRINA!F21+'CORNELIO PROCOPIO'!F21+APUCARANA!F21+ARAPOTI!F21+UMUARAMA!F21+'CAMPO MOURÃO'!F21+GUARAPUAVA!F21+PARANAVAÍ!F21+TOLEDO!F21</f>
        <v>133</v>
      </c>
      <c r="G21" s="5">
        <f>(F21/F$4)*100</f>
        <v>13.955928646379853</v>
      </c>
      <c r="H21" s="4">
        <f>CURITIBA!H21+LONDRINA!H21+'CORNELIO PROCOPIO'!H21+APUCARANA!H21+ARAPOTI!H21+UMUARAMA!H21+'CAMPO MOURÃO'!H21+GUARAPUAVA!H21+PARANAVAÍ!H21+TOLEDO!H21</f>
        <v>13</v>
      </c>
      <c r="I21" s="5">
        <f>(H21/H$4)*100</f>
        <v>1.1255411255411256</v>
      </c>
      <c r="J21" s="4">
        <f>CURITIBA!J21+LONDRINA!J21+'CORNELIO PROCOPIO'!J21+APUCARANA!J21+ARAPOTI!J21+UMUARAMA!J21+'CAMPO MOURÃO'!J21+GUARAPUAVA!J21+PARANAVAÍ!J21+TOLEDO!J21</f>
        <v>78</v>
      </c>
      <c r="K21" s="5">
        <f>(J21/J$4)*100</f>
        <v>14.606741573033707</v>
      </c>
      <c r="L21" s="4">
        <f>CURITIBA!L21+LONDRINA!L21+'CORNELIO PROCOPIO'!L21+APUCARANA!L21+ARAPOTI!L21+UMUARAMA!L21+'CAMPO MOURÃO'!L21+GUARAPUAVA!L21+PARANAVAÍ!L21+TOLEDO!L21</f>
        <v>10</v>
      </c>
      <c r="M21" s="5">
        <f>(L21/L$4)*100</f>
        <v>5.319148936170213</v>
      </c>
      <c r="N21" s="4">
        <f>CURITIBA!N21+LONDRINA!N21+'CORNELIO PROCOPIO'!N21+APUCARANA!N21+ARAPOTI!N21+UMUARAMA!N21+'CAMPO MOURÃO'!N21+GUARAPUAVA!N21+PARANAVAÍ!N21+TOLEDO!N21</f>
        <v>0</v>
      </c>
      <c r="O21" s="5">
        <f>(N21/N$4)*100</f>
        <v>0</v>
      </c>
      <c r="P21" s="6">
        <f>D21+F21+H21+J21+L21+N21</f>
        <v>322</v>
      </c>
      <c r="Q21" s="5">
        <f>(P21/P$4)*100</f>
        <v>6.733584274362192</v>
      </c>
      <c r="R21" s="18"/>
    </row>
    <row r="22" spans="1:18" ht="15.75">
      <c r="A22" s="79" t="s">
        <v>15</v>
      </c>
      <c r="B22" s="80"/>
      <c r="C22" s="81"/>
      <c r="D22" s="4">
        <f>CURITIBA!D22+LONDRINA!D22+'CORNELIO PROCOPIO'!D22+APUCARANA!D22+ARAPOTI!D22+UMUARAMA!D22+'CAMPO MOURÃO'!D22+GUARAPUAVA!D22+PARANAVAÍ!D22+TOLEDO!D22</f>
        <v>478</v>
      </c>
      <c r="E22" s="22">
        <f>(D22/D$4)*100</f>
        <v>25.479744136460553</v>
      </c>
      <c r="F22" s="4">
        <f>CURITIBA!F22+LONDRINA!F22+'CORNELIO PROCOPIO'!F22+APUCARANA!F22+ARAPOTI!F22+UMUARAMA!F22+'CAMPO MOURÃO'!F22+GUARAPUAVA!F22+PARANAVAÍ!F22+TOLEDO!F22</f>
        <v>216</v>
      </c>
      <c r="G22" s="22">
        <f>(F22/F$4)*100</f>
        <v>22.66526757607555</v>
      </c>
      <c r="H22" s="4">
        <f>CURITIBA!H22+LONDRINA!H22+'CORNELIO PROCOPIO'!H22+APUCARANA!H22+ARAPOTI!H22+UMUARAMA!H22+'CAMPO MOURÃO'!H22+GUARAPUAVA!H22+PARANAVAÍ!H22+TOLEDO!H22</f>
        <v>420</v>
      </c>
      <c r="I22" s="22">
        <f>(H22/H$4)*100</f>
        <v>36.36363636363637</v>
      </c>
      <c r="J22" s="4">
        <f>CURITIBA!J22+LONDRINA!J22+'CORNELIO PROCOPIO'!J22+APUCARANA!J22+ARAPOTI!J22+UMUARAMA!J22+'CAMPO MOURÃO'!J22+GUARAPUAVA!J22+PARANAVAÍ!J22+TOLEDO!J22</f>
        <v>72</v>
      </c>
      <c r="K22" s="22">
        <f>(J22/J$4)*100</f>
        <v>13.48314606741573</v>
      </c>
      <c r="L22" s="4">
        <f>CURITIBA!L22+LONDRINA!L22+'CORNELIO PROCOPIO'!L22+APUCARANA!L22+ARAPOTI!L22+UMUARAMA!L22+'CAMPO MOURÃO'!L22+GUARAPUAVA!L22+PARANAVAÍ!L22+TOLEDO!L22</f>
        <v>30</v>
      </c>
      <c r="M22" s="22">
        <f>(L22/L$4)*100</f>
        <v>15.957446808510639</v>
      </c>
      <c r="N22" s="4">
        <f>CURITIBA!N22+LONDRINA!N22+'CORNELIO PROCOPIO'!N22+APUCARANA!N22+ARAPOTI!N22+UMUARAMA!N22+'CAMPO MOURÃO'!N22+GUARAPUAVA!N22+PARANAVAÍ!N22+TOLEDO!N22</f>
        <v>33</v>
      </c>
      <c r="O22" s="22">
        <f>(N22/N$4)*100</f>
        <v>43.42105263157895</v>
      </c>
      <c r="P22" s="24">
        <f>D22+F22+H22+J22+L22+N22</f>
        <v>1249</v>
      </c>
      <c r="Q22" s="22">
        <f>(P22/P$4)*100</f>
        <v>26.118778753659555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31"/>
      <c r="G23" s="25">
        <f>SUM(G18:G22)</f>
        <v>99.99999999999999</v>
      </c>
      <c r="H23" s="26"/>
      <c r="I23" s="25">
        <f>SUM(I18:I22)</f>
        <v>100</v>
      </c>
      <c r="J23" s="26"/>
      <c r="K23" s="25">
        <f>SUM(K18:K22)</f>
        <v>100</v>
      </c>
      <c r="L23" s="26"/>
      <c r="M23" s="25">
        <f>SUM(M18:M22)</f>
        <v>100.00000000000001</v>
      </c>
      <c r="N23" s="26"/>
      <c r="O23" s="25">
        <f>SUM(O18:O22)</f>
        <v>100</v>
      </c>
      <c r="P23" s="26"/>
      <c r="Q23" s="25">
        <f>SUM(Q18:Q22)</f>
        <v>99.99999999999999</v>
      </c>
      <c r="R23" s="29"/>
    </row>
    <row r="24" spans="1:18" s="30" customFormat="1" ht="15.75">
      <c r="A24" s="11"/>
      <c r="B24" s="11"/>
      <c r="C24" s="11"/>
      <c r="D24" s="12"/>
      <c r="E24" s="13"/>
      <c r="F24" s="3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f>CURITIBA!D26+LONDRINA!D26+'CORNELIO PROCOPIO'!D26+APUCARANA!D26+ARAPOTI!D26+UMUARAMA!D26+'CAMPO MOURÃO'!D26+GUARAPUAVA!D26+PARANAVAÍ!D26+TOLEDO!D26</f>
        <v>194</v>
      </c>
      <c r="E26" s="5">
        <f>(D26/D$4)*100</f>
        <v>10.341151385927505</v>
      </c>
      <c r="F26" s="4">
        <f>CURITIBA!F26+LONDRINA!F26+'CORNELIO PROCOPIO'!F26+APUCARANA!F26+ARAPOTI!F26+UMUARAMA!F26+'CAMPO MOURÃO'!F26+GUARAPUAVA!F26+PARANAVAÍ!F26+TOLEDO!F26</f>
        <v>41</v>
      </c>
      <c r="G26" s="5">
        <f>(F26/F$4)*100</f>
        <v>4.3022035676810075</v>
      </c>
      <c r="H26" s="4">
        <f>CURITIBA!H26+LONDRINA!H26+'CORNELIO PROCOPIO'!H26+APUCARANA!H26+ARAPOTI!H26+UMUARAMA!H26+'CAMPO MOURÃO'!H26+GUARAPUAVA!H26+PARANAVAÍ!H26+TOLEDO!H26</f>
        <v>208</v>
      </c>
      <c r="I26" s="5">
        <f>(H26/H$4)*100</f>
        <v>18.00865800865801</v>
      </c>
      <c r="J26" s="4">
        <f>CURITIBA!J26+LONDRINA!J26+'CORNELIO PROCOPIO'!J26+APUCARANA!J26+ARAPOTI!J26+UMUARAMA!J26+'CAMPO MOURÃO'!J26+GUARAPUAVA!J26+PARANAVAÍ!J26+TOLEDO!J26</f>
        <v>110</v>
      </c>
      <c r="K26" s="5">
        <f>(J26/J$4)*100</f>
        <v>20.59925093632959</v>
      </c>
      <c r="L26" s="4">
        <f>CURITIBA!L26+LONDRINA!L26+'CORNELIO PROCOPIO'!L26+APUCARANA!L26+ARAPOTI!L26+UMUARAMA!L26+'CAMPO MOURÃO'!L26+GUARAPUAVA!L26+PARANAVAÍ!L26+TOLEDO!L26</f>
        <v>25</v>
      </c>
      <c r="M26" s="5">
        <f>(L26/L$4)*100</f>
        <v>13.297872340425531</v>
      </c>
      <c r="N26" s="4">
        <f>CURITIBA!N26+LONDRINA!N26+'CORNELIO PROCOPIO'!N26+APUCARANA!N26+ARAPOTI!N26+UMUARAMA!N26+'CAMPO MOURÃO'!N26+GUARAPUAVA!N26+PARANAVAÍ!N26+TOLEDO!N26</f>
        <v>12</v>
      </c>
      <c r="O26" s="5">
        <f>(N26/N$4)*100</f>
        <v>15.789473684210526</v>
      </c>
      <c r="P26" s="6">
        <f>D26+F26+H26+J26+L26+N26</f>
        <v>590</v>
      </c>
      <c r="Q26" s="5">
        <f>(P26/P$4)*100</f>
        <v>12.3379339188624</v>
      </c>
      <c r="R26" s="18"/>
    </row>
    <row r="27" spans="1:18" ht="15.75">
      <c r="A27" s="52" t="s">
        <v>24</v>
      </c>
      <c r="B27" s="53"/>
      <c r="C27" s="54"/>
      <c r="D27" s="4">
        <f>CURITIBA!D27+LONDRINA!D27+'CORNELIO PROCOPIO'!D27+APUCARANA!D27+ARAPOTI!D27+UMUARAMA!D27+'CAMPO MOURÃO'!D27+GUARAPUAVA!D27+PARANAVAÍ!D27+TOLEDO!D27</f>
        <v>1331</v>
      </c>
      <c r="E27" s="5">
        <f>(D27/D$4)*100</f>
        <v>70.94882729211088</v>
      </c>
      <c r="F27" s="4">
        <f>CURITIBA!F27+LONDRINA!F27+'CORNELIO PROCOPIO'!F27+APUCARANA!F27+ARAPOTI!F27+UMUARAMA!F27+'CAMPO MOURÃO'!F27+GUARAPUAVA!F27+PARANAVAÍ!F27+TOLEDO!F27</f>
        <v>479</v>
      </c>
      <c r="G27" s="5">
        <f>(F27/F$4)*100</f>
        <v>50.262329485834215</v>
      </c>
      <c r="H27" s="4">
        <f>CURITIBA!H27+LONDRINA!H27+'CORNELIO PROCOPIO'!H27+APUCARANA!H27+ARAPOTI!H27+UMUARAMA!H27+'CAMPO MOURÃO'!H27+GUARAPUAVA!H27+PARANAVAÍ!H27+TOLEDO!H27</f>
        <v>846</v>
      </c>
      <c r="I27" s="5">
        <f>(H27/H$4)*100</f>
        <v>73.24675324675324</v>
      </c>
      <c r="J27" s="4">
        <f>CURITIBA!J27+LONDRINA!J27+'CORNELIO PROCOPIO'!J27+APUCARANA!J27+ARAPOTI!J27+UMUARAMA!J27+'CAMPO MOURÃO'!J27+GUARAPUAVA!J27+PARANAVAÍ!J27+TOLEDO!J27</f>
        <v>349</v>
      </c>
      <c r="K27" s="5">
        <f>(J27/J$4)*100</f>
        <v>65.3558052434457</v>
      </c>
      <c r="L27" s="4">
        <f>CURITIBA!L27+LONDRINA!L27+'CORNELIO PROCOPIO'!L27+APUCARANA!L27+ARAPOTI!L27+UMUARAMA!L27+'CAMPO MOURÃO'!L27+GUARAPUAVA!L27+PARANAVAÍ!L27+TOLEDO!L27</f>
        <v>123</v>
      </c>
      <c r="M27" s="5">
        <f>(L27/L$4)*100</f>
        <v>65.42553191489363</v>
      </c>
      <c r="N27" s="4">
        <f>CURITIBA!N27+LONDRINA!N27+'CORNELIO PROCOPIO'!N27+APUCARANA!N27+ARAPOTI!N27+UMUARAMA!N27+'CAMPO MOURÃO'!N27+GUARAPUAVA!N27+PARANAVAÍ!N27+TOLEDO!N27</f>
        <v>44</v>
      </c>
      <c r="O27" s="5">
        <f>(N27/N$4)*100</f>
        <v>57.89473684210527</v>
      </c>
      <c r="P27" s="6">
        <f>D27+F27+H27+J27+L27+N27</f>
        <v>3172</v>
      </c>
      <c r="Q27" s="5">
        <f>(P27/P$4)*100</f>
        <v>66.33207862818904</v>
      </c>
      <c r="R27" s="18"/>
    </row>
    <row r="28" spans="1:18" ht="15.75">
      <c r="A28" s="52" t="s">
        <v>25</v>
      </c>
      <c r="B28" s="53"/>
      <c r="C28" s="54"/>
      <c r="D28" s="4">
        <f>CURITIBA!D28+LONDRINA!D28+'CORNELIO PROCOPIO'!D28+APUCARANA!D28+ARAPOTI!D28+UMUARAMA!D28+'CAMPO MOURÃO'!D28+GUARAPUAVA!D28+PARANAVAÍ!D28+TOLEDO!D28</f>
        <v>271</v>
      </c>
      <c r="E28" s="5">
        <f>(D28/D$4)*100</f>
        <v>14.445628997867804</v>
      </c>
      <c r="F28" s="4">
        <f>CURITIBA!F28+LONDRINA!F28+'CORNELIO PROCOPIO'!F28+APUCARANA!F28+ARAPOTI!F28+UMUARAMA!F28+'CAMPO MOURÃO'!F28+GUARAPUAVA!F28+PARANAVAÍ!F28+TOLEDO!F28</f>
        <v>222</v>
      </c>
      <c r="G28" s="5">
        <f>(F28/F$4)*100</f>
        <v>23.29485834207765</v>
      </c>
      <c r="H28" s="4">
        <f>CURITIBA!H28+LONDRINA!H28+'CORNELIO PROCOPIO'!H28+APUCARANA!H28+ARAPOTI!H28+UMUARAMA!H28+'CAMPO MOURÃO'!H28+GUARAPUAVA!H28+PARANAVAÍ!H28+TOLEDO!H28</f>
        <v>64</v>
      </c>
      <c r="I28" s="5">
        <f>(H28/H$4)*100</f>
        <v>5.541125541125541</v>
      </c>
      <c r="J28" s="4">
        <f>CURITIBA!J28+LONDRINA!J28+'CORNELIO PROCOPIO'!J28+APUCARANA!J28+ARAPOTI!J28+UMUARAMA!J28+'CAMPO MOURÃO'!J28+GUARAPUAVA!J28+PARANAVAÍ!J28+TOLEDO!J28</f>
        <v>49</v>
      </c>
      <c r="K28" s="5">
        <f>(J28/J$4)*100</f>
        <v>9.176029962546817</v>
      </c>
      <c r="L28" s="4">
        <f>CURITIBA!L28+LONDRINA!L28+'CORNELIO PROCOPIO'!L28+APUCARANA!L28+ARAPOTI!L28+UMUARAMA!L28+'CAMPO MOURÃO'!L28+GUARAPUAVA!L28+PARANAVAÍ!L28+TOLEDO!L28</f>
        <v>31</v>
      </c>
      <c r="M28" s="5">
        <f>(L28/L$4)*100</f>
        <v>16.48936170212766</v>
      </c>
      <c r="N28" s="4">
        <f>CURITIBA!N28+LONDRINA!N28+'CORNELIO PROCOPIO'!N28+APUCARANA!N28+ARAPOTI!N28+UMUARAMA!N28+'CAMPO MOURÃO'!N28+GUARAPUAVA!N28+PARANAVAÍ!N28+TOLEDO!N28</f>
        <v>3</v>
      </c>
      <c r="O28" s="5">
        <f>(N28/N$4)*100</f>
        <v>3.9473684210526314</v>
      </c>
      <c r="P28" s="6">
        <f>D28+F28+H28+J28+L28+N28</f>
        <v>640</v>
      </c>
      <c r="Q28" s="5">
        <f>(P28/P$4)*100</f>
        <v>13.383521539104978</v>
      </c>
      <c r="R28" s="18"/>
    </row>
    <row r="29" spans="1:18" ht="15.75">
      <c r="A29" s="52" t="s">
        <v>26</v>
      </c>
      <c r="B29" s="53"/>
      <c r="C29" s="54"/>
      <c r="D29" s="4">
        <f>CURITIBA!D29+LONDRINA!D29+'CORNELIO PROCOPIO'!D29+APUCARANA!D29+ARAPOTI!D29+UMUARAMA!D29+'CAMPO MOURÃO'!D29+GUARAPUAVA!D29+PARANAVAÍ!D29+TOLEDO!D29</f>
        <v>65</v>
      </c>
      <c r="E29" s="5">
        <f>(D29/D$4)*100</f>
        <v>3.464818763326226</v>
      </c>
      <c r="F29" s="4">
        <f>CURITIBA!F29+LONDRINA!F29+'CORNELIO PROCOPIO'!F29+APUCARANA!F29+ARAPOTI!F29+UMUARAMA!F29+'CAMPO MOURÃO'!F29+GUARAPUAVA!F29+PARANAVAÍ!F29+TOLEDO!F29</f>
        <v>192</v>
      </c>
      <c r="G29" s="5">
        <f>(F29/F$4)*100</f>
        <v>20.146904512067156</v>
      </c>
      <c r="H29" s="4">
        <f>CURITIBA!H29+LONDRINA!H29+'CORNELIO PROCOPIO'!H29+APUCARANA!H29+ARAPOTI!H29+UMUARAMA!H29+'CAMPO MOURÃO'!H29+GUARAPUAVA!H29+PARANAVAÍ!H29+TOLEDO!H29</f>
        <v>8</v>
      </c>
      <c r="I29" s="5">
        <f>(H29/H$4)*100</f>
        <v>0.6926406926406926</v>
      </c>
      <c r="J29" s="4">
        <f>CURITIBA!J29+LONDRINA!J29+'CORNELIO PROCOPIO'!J29+APUCARANA!J29+ARAPOTI!J29+UMUARAMA!J29+'CAMPO MOURÃO'!J29+GUARAPUAVA!J29+PARANAVAÍ!J29+TOLEDO!J29</f>
        <v>13</v>
      </c>
      <c r="K29" s="5">
        <f>(J29/J$4)*100</f>
        <v>2.4344569288389515</v>
      </c>
      <c r="L29" s="4">
        <f>CURITIBA!L29+LONDRINA!L29+'CORNELIO PROCOPIO'!L29+APUCARANA!L29+ARAPOTI!L29+UMUARAMA!L29+'CAMPO MOURÃO'!L29+GUARAPUAVA!L29+PARANAVAÍ!L29+TOLEDO!L29</f>
        <v>4</v>
      </c>
      <c r="M29" s="5">
        <f>(L29/L$4)*100</f>
        <v>2.127659574468085</v>
      </c>
      <c r="N29" s="4">
        <f>CURITIBA!N29+LONDRINA!N29+'CORNELIO PROCOPIO'!N29+APUCARANA!N29+ARAPOTI!N29+UMUARAMA!N29+'CAMPO MOURÃO'!N29+GUARAPUAVA!N29+PARANAVAÍ!N29+TOLEDO!N29</f>
        <v>5</v>
      </c>
      <c r="O29" s="5">
        <f>(N29/N$4)*100</f>
        <v>6.578947368421052</v>
      </c>
      <c r="P29" s="6">
        <f>D29+F29+H29+J29+L29+N29</f>
        <v>287</v>
      </c>
      <c r="Q29" s="5">
        <f>(P29/P$4)*100</f>
        <v>6.001672940192388</v>
      </c>
      <c r="R29" s="18"/>
    </row>
    <row r="30" spans="1:18" ht="15.75">
      <c r="A30" s="79" t="s">
        <v>15</v>
      </c>
      <c r="B30" s="80"/>
      <c r="C30" s="81"/>
      <c r="D30" s="4">
        <f>CURITIBA!D30+LONDRINA!D30+'CORNELIO PROCOPIO'!D30+APUCARANA!D30+ARAPOTI!D30+UMUARAMA!D30+'CAMPO MOURÃO'!D30+GUARAPUAVA!D30+PARANAVAÍ!D30+TOLEDO!D30</f>
        <v>15</v>
      </c>
      <c r="E30" s="22">
        <f>(D30/D$4)*100</f>
        <v>0.7995735607675907</v>
      </c>
      <c r="F30" s="4">
        <f>CURITIBA!F30+LONDRINA!F30+'CORNELIO PROCOPIO'!F30+APUCARANA!F30+ARAPOTI!F30+UMUARAMA!F30+'CAMPO MOURÃO'!F30+GUARAPUAVA!F30+PARANAVAÍ!F30+TOLEDO!F30</f>
        <v>19</v>
      </c>
      <c r="G30" s="22">
        <f>(F30/F$4)*100</f>
        <v>1.993704092339979</v>
      </c>
      <c r="H30" s="4">
        <f>CURITIBA!H30+LONDRINA!H30+'CORNELIO PROCOPIO'!H30+APUCARANA!H30+ARAPOTI!H30+UMUARAMA!H30+'CAMPO MOURÃO'!H30+GUARAPUAVA!H30+PARANAVAÍ!H30+TOLEDO!H30</f>
        <v>29</v>
      </c>
      <c r="I30" s="22">
        <f>(H30/H$4)*100</f>
        <v>2.5108225108225106</v>
      </c>
      <c r="J30" s="4">
        <f>CURITIBA!J30+LONDRINA!J30+'CORNELIO PROCOPIO'!J30+APUCARANA!J30+ARAPOTI!J30+UMUARAMA!J30+'CAMPO MOURÃO'!J30+GUARAPUAVA!J30+PARANAVAÍ!J30+TOLEDO!J30</f>
        <v>13</v>
      </c>
      <c r="K30" s="22">
        <f>(J30/J$4)*100</f>
        <v>2.4344569288389515</v>
      </c>
      <c r="L30" s="4">
        <f>CURITIBA!L30+LONDRINA!L30+'CORNELIO PROCOPIO'!L30+APUCARANA!L30+ARAPOTI!L30+UMUARAMA!L30+'CAMPO MOURÃO'!L30+GUARAPUAVA!L30+PARANAVAÍ!L30+TOLEDO!L30</f>
        <v>5</v>
      </c>
      <c r="M30" s="22">
        <f>(L30/L$4)*100</f>
        <v>2.6595744680851063</v>
      </c>
      <c r="N30" s="4">
        <f>CURITIBA!N30+LONDRINA!N30+'CORNELIO PROCOPIO'!N30+APUCARANA!N30+ARAPOTI!N30+UMUARAMA!N30+'CAMPO MOURÃO'!N30+GUARAPUAVA!N30+PARANAVAÍ!N30+TOLEDO!N30</f>
        <v>12</v>
      </c>
      <c r="O30" s="22">
        <f>(N30/N$4)*100</f>
        <v>15.789473684210526</v>
      </c>
      <c r="P30" s="24">
        <f>D30+F30+H30+J30+L30+N30</f>
        <v>93</v>
      </c>
      <c r="Q30" s="22">
        <f>(P30/P$4)*100</f>
        <v>1.944792973651192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99.99999999999999</v>
      </c>
      <c r="F31" s="31"/>
      <c r="G31" s="25">
        <f>SUM(G26:G30)</f>
        <v>100</v>
      </c>
      <c r="H31" s="26"/>
      <c r="I31" s="25">
        <f>SUM(I26:I30)</f>
        <v>99.99999999999999</v>
      </c>
      <c r="J31" s="26"/>
      <c r="K31" s="25">
        <f>SUM(K26:K30)</f>
        <v>100.00000000000001</v>
      </c>
      <c r="L31" s="26"/>
      <c r="M31" s="25">
        <f>SUM(M26:M30)</f>
        <v>100</v>
      </c>
      <c r="N31" s="26"/>
      <c r="O31" s="25">
        <f>SUM(O26:O30)</f>
        <v>100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f>CURITIBA!D33+LONDRINA!D33+'CORNELIO PROCOPIO'!D33+APUCARANA!D33+ARAPOTI!D33+UMUARAMA!D33+'CAMPO MOURÃO'!D33+GUARAPUAVA!D33+PARANAVAÍ!D33+TOLEDO!D33</f>
        <v>1463</v>
      </c>
      <c r="E33" s="5">
        <f aca="true" t="shared" si="0" ref="E33:E38">(D33/D$4)*100</f>
        <v>77.98507462686567</v>
      </c>
      <c r="F33" s="4">
        <f>CURITIBA!F33+LONDRINA!F33+'CORNELIO PROCOPIO'!F33+APUCARANA!F33+ARAPOTI!F33+UMUARAMA!F33+'CAMPO MOURÃO'!F33+GUARAPUAVA!F33+PARANAVAÍ!F33+TOLEDO!F33</f>
        <v>767</v>
      </c>
      <c r="G33" s="5">
        <f aca="true" t="shared" si="1" ref="G33:G38">(F33/F$4)*100</f>
        <v>80.48268625393494</v>
      </c>
      <c r="H33" s="4">
        <f>CURITIBA!H33+LONDRINA!H33+'CORNELIO PROCOPIO'!H33+APUCARANA!H33+ARAPOTI!H33+UMUARAMA!H33+'CAMPO MOURÃO'!H33+GUARAPUAVA!H33+PARANAVAÍ!H33+TOLEDO!H33</f>
        <v>933</v>
      </c>
      <c r="I33" s="5">
        <f aca="true" t="shared" si="2" ref="I33:I38">(H33/H$4)*100</f>
        <v>80.77922077922078</v>
      </c>
      <c r="J33" s="4">
        <f>CURITIBA!J33+LONDRINA!J33+'CORNELIO PROCOPIO'!J33+APUCARANA!J33+ARAPOTI!J33+UMUARAMA!J33+'CAMPO MOURÃO'!J33+GUARAPUAVA!J33+PARANAVAÍ!J33+TOLEDO!J33</f>
        <v>427</v>
      </c>
      <c r="K33" s="5">
        <f aca="true" t="shared" si="3" ref="K33:K38">(J33/J$4)*100</f>
        <v>79.9625468164794</v>
      </c>
      <c r="L33" s="4">
        <f>CURITIBA!L33+LONDRINA!L33+'CORNELIO PROCOPIO'!L33+APUCARANA!L33+ARAPOTI!L33+UMUARAMA!L33+'CAMPO MOURÃO'!L33+GUARAPUAVA!L33+PARANAVAÍ!L33+TOLEDO!L33</f>
        <v>147</v>
      </c>
      <c r="M33" s="5">
        <f aca="true" t="shared" si="4" ref="M33:M38">(L33/L$4)*100</f>
        <v>78.19148936170212</v>
      </c>
      <c r="N33" s="4">
        <f>CURITIBA!N33+LONDRINA!N33+'CORNELIO PROCOPIO'!N33+APUCARANA!N33+ARAPOTI!N33+UMUARAMA!N33+'CAMPO MOURÃO'!N33+GUARAPUAVA!N33+PARANAVAÍ!N33+TOLEDO!N33</f>
        <v>53</v>
      </c>
      <c r="O33" s="5">
        <f aca="true" t="shared" si="5" ref="O33:O38">(N33/N$4)*100</f>
        <v>69.73684210526315</v>
      </c>
      <c r="P33" s="6">
        <f aca="true" t="shared" si="6" ref="P33:P38">D33+F33+H33+J33+L33+N33</f>
        <v>3790</v>
      </c>
      <c r="Q33" s="5">
        <f aca="true" t="shared" si="7" ref="Q33:Q38">(P33/P$4)*100</f>
        <v>79.25554161438728</v>
      </c>
      <c r="R33" s="18"/>
    </row>
    <row r="34" spans="1:18" ht="15.75">
      <c r="A34" s="52" t="s">
        <v>28</v>
      </c>
      <c r="B34" s="53"/>
      <c r="C34" s="54"/>
      <c r="D34" s="4">
        <f>CURITIBA!D34+LONDRINA!D34+'CORNELIO PROCOPIO'!D34+APUCARANA!D34+ARAPOTI!D34+UMUARAMA!D34+'CAMPO MOURÃO'!D34+GUARAPUAVA!D34+PARANAVAÍ!D34+TOLEDO!D34</f>
        <v>77</v>
      </c>
      <c r="E34" s="5">
        <f t="shared" si="0"/>
        <v>4.104477611940299</v>
      </c>
      <c r="F34" s="4">
        <f>CURITIBA!F34+LONDRINA!F34+'CORNELIO PROCOPIO'!F34+APUCARANA!F34+ARAPOTI!F34+UMUARAMA!F34+'CAMPO MOURÃO'!F34+GUARAPUAVA!F34+PARANAVAÍ!F34+TOLEDO!F34</f>
        <v>41</v>
      </c>
      <c r="G34" s="5">
        <f t="shared" si="1"/>
        <v>4.3022035676810075</v>
      </c>
      <c r="H34" s="4">
        <f>CURITIBA!H34+LONDRINA!H34+'CORNELIO PROCOPIO'!H34+APUCARANA!H34+ARAPOTI!H34+UMUARAMA!H34+'CAMPO MOURÃO'!H34+GUARAPUAVA!H34+PARANAVAÍ!H34+TOLEDO!H34</f>
        <v>53</v>
      </c>
      <c r="I34" s="5">
        <f t="shared" si="2"/>
        <v>4.588744588744588</v>
      </c>
      <c r="J34" s="4">
        <f>CURITIBA!J34+LONDRINA!J34+'CORNELIO PROCOPIO'!J34+APUCARANA!J34+ARAPOTI!J34+UMUARAMA!J34+'CAMPO MOURÃO'!J34+GUARAPUAVA!J34+PARANAVAÍ!J34+TOLEDO!J34</f>
        <v>18</v>
      </c>
      <c r="K34" s="5">
        <f t="shared" si="3"/>
        <v>3.3707865168539324</v>
      </c>
      <c r="L34" s="4">
        <f>CURITIBA!L34+LONDRINA!L34+'CORNELIO PROCOPIO'!L34+APUCARANA!L34+ARAPOTI!L34+UMUARAMA!L34+'CAMPO MOURÃO'!L34+GUARAPUAVA!L34+PARANAVAÍ!L34+TOLEDO!L34</f>
        <v>8</v>
      </c>
      <c r="M34" s="5">
        <f t="shared" si="4"/>
        <v>4.25531914893617</v>
      </c>
      <c r="N34" s="4">
        <f>CURITIBA!N34+LONDRINA!N34+'CORNELIO PROCOPIO'!N34+APUCARANA!N34+ARAPOTI!N34+UMUARAMA!N34+'CAMPO MOURÃO'!N34+GUARAPUAVA!N34+PARANAVAÍ!N34+TOLEDO!N34</f>
        <v>2</v>
      </c>
      <c r="O34" s="5">
        <f t="shared" si="5"/>
        <v>2.631578947368421</v>
      </c>
      <c r="P34" s="6">
        <f t="shared" si="6"/>
        <v>199</v>
      </c>
      <c r="Q34" s="5">
        <f t="shared" si="7"/>
        <v>4.161438728565454</v>
      </c>
      <c r="R34" s="18"/>
    </row>
    <row r="35" spans="1:18" ht="15.75">
      <c r="A35" s="52" t="s">
        <v>29</v>
      </c>
      <c r="B35" s="53"/>
      <c r="C35" s="54"/>
      <c r="D35" s="4">
        <f>CURITIBA!D35+LONDRINA!D35+'CORNELIO PROCOPIO'!D35+APUCARANA!D35+ARAPOTI!D35+UMUARAMA!D35+'CAMPO MOURÃO'!D35+GUARAPUAVA!D35+PARANAVAÍ!D35+TOLEDO!D35</f>
        <v>224</v>
      </c>
      <c r="E35" s="5">
        <f t="shared" si="0"/>
        <v>11.940298507462686</v>
      </c>
      <c r="F35" s="4">
        <f>CURITIBA!F35+LONDRINA!F35+'CORNELIO PROCOPIO'!F35+APUCARANA!F35+ARAPOTI!F35+UMUARAMA!F35+'CAMPO MOURÃO'!F35+GUARAPUAVA!F35+PARANAVAÍ!F35+TOLEDO!F35</f>
        <v>71</v>
      </c>
      <c r="G35" s="5">
        <f t="shared" si="1"/>
        <v>7.450157397691501</v>
      </c>
      <c r="H35" s="4">
        <f>CURITIBA!H35+LONDRINA!H35+'CORNELIO PROCOPIO'!H35+APUCARANA!H35+ARAPOTI!H35+UMUARAMA!H35+'CAMPO MOURÃO'!H35+GUARAPUAVA!H35+PARANAVAÍ!H35+TOLEDO!H35</f>
        <v>126</v>
      </c>
      <c r="I35" s="5">
        <f t="shared" si="2"/>
        <v>10.909090909090908</v>
      </c>
      <c r="J35" s="4">
        <f>CURITIBA!J35+LONDRINA!J35+'CORNELIO PROCOPIO'!J35+APUCARANA!J35+ARAPOTI!J35+UMUARAMA!J35+'CAMPO MOURÃO'!J35+GUARAPUAVA!J35+PARANAVAÍ!J35+TOLEDO!J35</f>
        <v>58</v>
      </c>
      <c r="K35" s="5">
        <f t="shared" si="3"/>
        <v>10.861423220973784</v>
      </c>
      <c r="L35" s="4">
        <f>CURITIBA!L35+LONDRINA!L35+'CORNELIO PROCOPIO'!L35+APUCARANA!L35+ARAPOTI!L35+UMUARAMA!L35+'CAMPO MOURÃO'!L35+GUARAPUAVA!L35+PARANAVAÍ!L35+TOLEDO!L35</f>
        <v>23</v>
      </c>
      <c r="M35" s="5">
        <f t="shared" si="4"/>
        <v>12.23404255319149</v>
      </c>
      <c r="N35" s="4">
        <f>CURITIBA!N35+LONDRINA!N35+'CORNELIO PROCOPIO'!N35+APUCARANA!N35+ARAPOTI!N35+UMUARAMA!N35+'CAMPO MOURÃO'!N35+GUARAPUAVA!N35+PARANAVAÍ!N35+TOLEDO!N35</f>
        <v>7</v>
      </c>
      <c r="O35" s="5">
        <f t="shared" si="5"/>
        <v>9.210526315789473</v>
      </c>
      <c r="P35" s="6">
        <f t="shared" si="6"/>
        <v>509</v>
      </c>
      <c r="Q35" s="5">
        <f t="shared" si="7"/>
        <v>10.644081974069428</v>
      </c>
      <c r="R35" s="18"/>
    </row>
    <row r="36" spans="1:18" ht="15.75">
      <c r="A36" s="52" t="s">
        <v>30</v>
      </c>
      <c r="B36" s="53"/>
      <c r="C36" s="54"/>
      <c r="D36" s="4">
        <f>CURITIBA!D36+LONDRINA!D36+'CORNELIO PROCOPIO'!D36+APUCARANA!D36+ARAPOTI!D36+UMUARAMA!D36+'CAMPO MOURÃO'!D36+GUARAPUAVA!D36+PARANAVAÍ!D36+TOLEDO!D36</f>
        <v>78</v>
      </c>
      <c r="E36" s="5">
        <f t="shared" si="0"/>
        <v>4.157782515991471</v>
      </c>
      <c r="F36" s="4">
        <f>CURITIBA!F36+LONDRINA!F36+'CORNELIO PROCOPIO'!F36+APUCARANA!F36+ARAPOTI!F36+UMUARAMA!F36+'CAMPO MOURÃO'!F36+GUARAPUAVA!F36+PARANAVAÍ!F36+TOLEDO!F36</f>
        <v>59</v>
      </c>
      <c r="G36" s="5">
        <f t="shared" si="1"/>
        <v>6.190975865687303</v>
      </c>
      <c r="H36" s="4">
        <f>CURITIBA!H36+LONDRINA!H36+'CORNELIO PROCOPIO'!H36+APUCARANA!H36+ARAPOTI!H36+UMUARAMA!H36+'CAMPO MOURÃO'!H36+GUARAPUAVA!H36+PARANAVAÍ!H36+TOLEDO!H36</f>
        <v>29</v>
      </c>
      <c r="I36" s="5">
        <f t="shared" si="2"/>
        <v>2.5108225108225106</v>
      </c>
      <c r="J36" s="4">
        <f>CURITIBA!J36+LONDRINA!J36+'CORNELIO PROCOPIO'!J36+APUCARANA!J36+ARAPOTI!J36+UMUARAMA!J36+'CAMPO MOURÃO'!J36+GUARAPUAVA!J36+PARANAVAÍ!J36+TOLEDO!J36</f>
        <v>22</v>
      </c>
      <c r="K36" s="5">
        <f t="shared" si="3"/>
        <v>4.119850187265917</v>
      </c>
      <c r="L36" s="4">
        <f>CURITIBA!L36+LONDRINA!L36+'CORNELIO PROCOPIO'!L36+APUCARANA!L36+ARAPOTI!L36+UMUARAMA!L36+'CAMPO MOURÃO'!L36+GUARAPUAVA!L36+PARANAVAÍ!L36+TOLEDO!L36</f>
        <v>6</v>
      </c>
      <c r="M36" s="5">
        <f t="shared" si="4"/>
        <v>3.1914893617021276</v>
      </c>
      <c r="N36" s="4">
        <f>CURITIBA!N36+LONDRINA!N36+'CORNELIO PROCOPIO'!N36+APUCARANA!N36+ARAPOTI!N36+UMUARAMA!N36+'CAMPO MOURÃO'!N36+GUARAPUAVA!N36+PARANAVAÍ!N36+TOLEDO!N36</f>
        <v>2</v>
      </c>
      <c r="O36" s="5">
        <f t="shared" si="5"/>
        <v>2.631578947368421</v>
      </c>
      <c r="P36" s="6">
        <f t="shared" si="6"/>
        <v>196</v>
      </c>
      <c r="Q36" s="5">
        <f t="shared" si="7"/>
        <v>4.098703471350899</v>
      </c>
      <c r="R36" s="18"/>
    </row>
    <row r="37" spans="1:18" ht="15.75">
      <c r="A37" s="52" t="s">
        <v>31</v>
      </c>
      <c r="B37" s="53"/>
      <c r="C37" s="54"/>
      <c r="D37" s="4">
        <f>CURITIBA!D37+LONDRINA!D37+'CORNELIO PROCOPIO'!D37+APUCARANA!D37+ARAPOTI!D37+UMUARAMA!D37+'CAMPO MOURÃO'!D37+GUARAPUAVA!D37+PARANAVAÍ!D37+TOLEDO!D37</f>
        <v>6</v>
      </c>
      <c r="E37" s="5">
        <f t="shared" si="0"/>
        <v>0.31982942430703626</v>
      </c>
      <c r="F37" s="4">
        <f>CURITIBA!F37+LONDRINA!F37+'CORNELIO PROCOPIO'!F37+APUCARANA!F37+ARAPOTI!F37+UMUARAMA!F37+'CAMPO MOURÃO'!F37+GUARAPUAVA!F37+PARANAVAÍ!F37+TOLEDO!F37</f>
        <v>2</v>
      </c>
      <c r="G37" s="5">
        <f t="shared" si="1"/>
        <v>0.2098635886673662</v>
      </c>
      <c r="H37" s="4">
        <f>CURITIBA!H37+LONDRINA!H37+'CORNELIO PROCOPIO'!H37+APUCARANA!H37+ARAPOTI!H37+UMUARAMA!H37+'CAMPO MOURÃO'!H37+GUARAPUAVA!H37+PARANAVAÍ!H37+TOLEDO!H37</f>
        <v>6</v>
      </c>
      <c r="I37" s="5">
        <f t="shared" si="2"/>
        <v>0.5194805194805194</v>
      </c>
      <c r="J37" s="4">
        <f>CURITIBA!J37+LONDRINA!J37+'CORNELIO PROCOPIO'!J37+APUCARANA!J37+ARAPOTI!J37+UMUARAMA!J37+'CAMPO MOURÃO'!J37+GUARAPUAVA!J37+PARANAVAÍ!J37+TOLEDO!J37</f>
        <v>0</v>
      </c>
      <c r="K37" s="5">
        <f t="shared" si="3"/>
        <v>0</v>
      </c>
      <c r="L37" s="4">
        <f>CURITIBA!L37+LONDRINA!L37+'CORNELIO PROCOPIO'!L37+APUCARANA!L37+ARAPOTI!L37+UMUARAMA!L37+'CAMPO MOURÃO'!L37+GUARAPUAVA!L37+PARANAVAÍ!L37+TOLEDO!L37</f>
        <v>1</v>
      </c>
      <c r="M37" s="5">
        <f t="shared" si="4"/>
        <v>0.5319148936170213</v>
      </c>
      <c r="N37" s="4">
        <f>CURITIBA!N37+LONDRINA!N37+'CORNELIO PROCOPIO'!N37+APUCARANA!N37+ARAPOTI!N37+UMUARAMA!N37+'CAMPO MOURÃO'!N37+GUARAPUAVA!N37+PARANAVAÍ!N37+TOLEDO!N37</f>
        <v>1</v>
      </c>
      <c r="O37" s="5">
        <f t="shared" si="5"/>
        <v>1.3157894736842104</v>
      </c>
      <c r="P37" s="6">
        <f t="shared" si="6"/>
        <v>16</v>
      </c>
      <c r="Q37" s="5">
        <f t="shared" si="7"/>
        <v>0.3345880384776244</v>
      </c>
      <c r="R37" s="18"/>
    </row>
    <row r="38" spans="1:18" ht="15.75">
      <c r="A38" s="52" t="s">
        <v>14</v>
      </c>
      <c r="B38" s="53"/>
      <c r="C38" s="54"/>
      <c r="D38" s="4">
        <f>CURITIBA!D38+LONDRINA!D38+'CORNELIO PROCOPIO'!D38+APUCARANA!D38+ARAPOTI!D38+UMUARAMA!D38+'CAMPO MOURÃO'!D38+GUARAPUAVA!D38+PARANAVAÍ!D38+TOLEDO!D38</f>
        <v>28</v>
      </c>
      <c r="E38" s="5">
        <f t="shared" si="0"/>
        <v>1.4925373134328357</v>
      </c>
      <c r="F38" s="4">
        <f>CURITIBA!F38+LONDRINA!F38+'CORNELIO PROCOPIO'!F38+APUCARANA!F38+ARAPOTI!F38+UMUARAMA!F38+'CAMPO MOURÃO'!F38+GUARAPUAVA!F38+PARANAVAÍ!F38+TOLEDO!F38</f>
        <v>13</v>
      </c>
      <c r="G38" s="5">
        <f t="shared" si="1"/>
        <v>1.3641133263378804</v>
      </c>
      <c r="H38" s="4">
        <f>CURITIBA!H38+LONDRINA!H38+'CORNELIO PROCOPIO'!H38+APUCARANA!H38+ARAPOTI!H38+UMUARAMA!H38+'CAMPO MOURÃO'!H38+GUARAPUAVA!H38+PARANAVAÍ!H38+TOLEDO!H38</f>
        <v>8</v>
      </c>
      <c r="I38" s="5">
        <f t="shared" si="2"/>
        <v>0.6926406926406926</v>
      </c>
      <c r="J38" s="4">
        <f>CURITIBA!J38+LONDRINA!J38+'CORNELIO PROCOPIO'!J38+APUCARANA!J38+ARAPOTI!J38+UMUARAMA!J38+'CAMPO MOURÃO'!J38+GUARAPUAVA!J38+PARANAVAÍ!J38+TOLEDO!J38</f>
        <v>9</v>
      </c>
      <c r="K38" s="5">
        <f t="shared" si="3"/>
        <v>1.6853932584269662</v>
      </c>
      <c r="L38" s="4">
        <f>CURITIBA!L38+LONDRINA!L38+'CORNELIO PROCOPIO'!L38+APUCARANA!L38+ARAPOTI!L38+UMUARAMA!L38+'CAMPO MOURÃO'!L38+GUARAPUAVA!L38+PARANAVAÍ!L38+TOLEDO!L38</f>
        <v>3</v>
      </c>
      <c r="M38" s="5">
        <f t="shared" si="4"/>
        <v>1.5957446808510638</v>
      </c>
      <c r="N38" s="4">
        <f>CURITIBA!N38+LONDRINA!N38+'CORNELIO PROCOPIO'!N38+APUCARANA!N38+ARAPOTI!N38+UMUARAMA!N38+'CAMPO MOURÃO'!N38+GUARAPUAVA!N38+PARANAVAÍ!N38+TOLEDO!N38</f>
        <v>11</v>
      </c>
      <c r="O38" s="5">
        <f t="shared" si="5"/>
        <v>14.473684210526317</v>
      </c>
      <c r="P38" s="6">
        <f t="shared" si="6"/>
        <v>72</v>
      </c>
      <c r="Q38" s="5">
        <f t="shared" si="7"/>
        <v>1.5056461731493098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99.99999999999999</v>
      </c>
      <c r="F39" s="33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99.99999999999999</v>
      </c>
      <c r="L39" s="8"/>
      <c r="M39" s="9">
        <f>SUM(M33:M38)</f>
        <v>100</v>
      </c>
      <c r="N39" s="8"/>
      <c r="O39" s="9">
        <f>SUM(O33:O38)</f>
        <v>99.99999999999999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f>CURITIBA!D41+LONDRINA!D41+'CORNELIO PROCOPIO'!D41+APUCARANA!D41+ARAPOTI!D41+UMUARAMA!D41+'CAMPO MOURÃO'!D41+GUARAPUAVA!D41+PARANAVAÍ!D41+TOLEDO!D41</f>
        <v>57</v>
      </c>
      <c r="E41" s="5">
        <f>(D41/D$4)*100</f>
        <v>3.038379530916844</v>
      </c>
      <c r="F41" s="4">
        <f>CURITIBA!F41+LONDRINA!F41+'CORNELIO PROCOPIO'!F41+APUCARANA!F41+ARAPOTI!F41+UMUARAMA!F41+'CAMPO MOURÃO'!F41+GUARAPUAVA!F41+PARANAVAÍ!F41+TOLEDO!F41</f>
        <v>47</v>
      </c>
      <c r="G41" s="5">
        <f>(F41/F$4)*100</f>
        <v>4.931794333683106</v>
      </c>
      <c r="H41" s="4">
        <f>CURITIBA!H41+LONDRINA!H41+'CORNELIO PROCOPIO'!H41+APUCARANA!H41+ARAPOTI!H41+UMUARAMA!H41+'CAMPO MOURÃO'!H41+GUARAPUAVA!H41+PARANAVAÍ!H41+TOLEDO!H41</f>
        <v>25</v>
      </c>
      <c r="I41" s="5">
        <f>(H41/H$4)*100</f>
        <v>2.1645021645021645</v>
      </c>
      <c r="J41" s="4">
        <f>CURITIBA!J41+LONDRINA!J41+'CORNELIO PROCOPIO'!J41+APUCARANA!J41+ARAPOTI!J41+UMUARAMA!J41+'CAMPO MOURÃO'!J41+GUARAPUAVA!J41+PARANAVAÍ!J41+TOLEDO!J41</f>
        <v>17</v>
      </c>
      <c r="K41" s="5">
        <f>(J41/J$4)*100</f>
        <v>3.1835205992509366</v>
      </c>
      <c r="L41" s="4">
        <f>CURITIBA!L41+LONDRINA!L41+'CORNELIO PROCOPIO'!L41+APUCARANA!L41+ARAPOTI!L41+UMUARAMA!L41+'CAMPO MOURÃO'!L41+GUARAPUAVA!L41+PARANAVAÍ!L41+TOLEDO!L41</f>
        <v>4</v>
      </c>
      <c r="M41" s="5">
        <f>(L41/L$4)*100</f>
        <v>2.127659574468085</v>
      </c>
      <c r="N41" s="4">
        <f>CURITIBA!N41+LONDRINA!N41+'CORNELIO PROCOPIO'!N41+APUCARANA!N41+ARAPOTI!N41+UMUARAMA!N41+'CAMPO MOURÃO'!N41+GUARAPUAVA!N41+PARANAVAÍ!N41+TOLEDO!N41</f>
        <v>2</v>
      </c>
      <c r="O41" s="5">
        <f>(N41/N$4)*100</f>
        <v>2.631578947368421</v>
      </c>
      <c r="P41" s="6">
        <f>D41+F41+H41+J41+L41+N41</f>
        <v>152</v>
      </c>
      <c r="Q41" s="5">
        <f>(P41/P$4)*100</f>
        <v>3.178586365537432</v>
      </c>
      <c r="R41" s="18"/>
    </row>
    <row r="42" spans="1:18" ht="15.75">
      <c r="A42" s="52" t="s">
        <v>33</v>
      </c>
      <c r="B42" s="53"/>
      <c r="C42" s="54"/>
      <c r="D42" s="4">
        <f>CURITIBA!D42+LONDRINA!D42+'CORNELIO PROCOPIO'!D42+APUCARANA!D42+ARAPOTI!D42+UMUARAMA!D42+'CAMPO MOURÃO'!D42+GUARAPUAVA!D42+PARANAVAÍ!D42+TOLEDO!D42</f>
        <v>1764</v>
      </c>
      <c r="E42" s="5">
        <f>(D42/D$4)*100</f>
        <v>94.02985074626866</v>
      </c>
      <c r="F42" s="4">
        <f>CURITIBA!F42+LONDRINA!F42+'CORNELIO PROCOPIO'!F42+APUCARANA!F42+ARAPOTI!F42+UMUARAMA!F42+'CAMPO MOURÃO'!F42+GUARAPUAVA!F42+PARANAVAÍ!F42+TOLEDO!F42</f>
        <v>875</v>
      </c>
      <c r="G42" s="5">
        <f>(F42/F$4)*100</f>
        <v>91.81532004197271</v>
      </c>
      <c r="H42" s="4">
        <f>CURITIBA!H42+LONDRINA!H42+'CORNELIO PROCOPIO'!H42+APUCARANA!H42+ARAPOTI!H42+UMUARAMA!H42+'CAMPO MOURÃO'!H42+GUARAPUAVA!H42+PARANAVAÍ!H42+TOLEDO!H42</f>
        <v>1090</v>
      </c>
      <c r="I42" s="5">
        <f>(H42/H$4)*100</f>
        <v>94.37229437229438</v>
      </c>
      <c r="J42" s="4">
        <f>CURITIBA!J42+LONDRINA!J42+'CORNELIO PROCOPIO'!J42+APUCARANA!J42+ARAPOTI!J42+UMUARAMA!J42+'CAMPO MOURÃO'!J42+GUARAPUAVA!J42+PARANAVAÍ!J42+TOLEDO!J42</f>
        <v>499</v>
      </c>
      <c r="K42" s="5">
        <f>(J42/J$4)*100</f>
        <v>93.44569288389512</v>
      </c>
      <c r="L42" s="4">
        <f>CURITIBA!L42+LONDRINA!L42+'CORNELIO PROCOPIO'!L42+APUCARANA!L42+ARAPOTI!L42+UMUARAMA!L42+'CAMPO MOURÃO'!L42+GUARAPUAVA!L42+PARANAVAÍ!L42+TOLEDO!L42</f>
        <v>177</v>
      </c>
      <c r="M42" s="5">
        <f>(L42/L$4)*100</f>
        <v>94.14893617021278</v>
      </c>
      <c r="N42" s="4">
        <f>CURITIBA!N42+LONDRINA!N42+'CORNELIO PROCOPIO'!N42+APUCARANA!N42+ARAPOTI!N42+UMUARAMA!N42+'CAMPO MOURÃO'!N42+GUARAPUAVA!N42+PARANAVAÍ!N42+TOLEDO!N42</f>
        <v>62</v>
      </c>
      <c r="O42" s="5">
        <f>(N42/N$4)*100</f>
        <v>81.57894736842105</v>
      </c>
      <c r="P42" s="6">
        <f>D42+F42+H42+J42+L42+N42</f>
        <v>4467</v>
      </c>
      <c r="Q42" s="5">
        <f>(P42/P$4)*100</f>
        <v>93.41279799247178</v>
      </c>
      <c r="R42" s="18"/>
    </row>
    <row r="43" spans="1:18" ht="15.75">
      <c r="A43" s="52" t="s">
        <v>34</v>
      </c>
      <c r="B43" s="53"/>
      <c r="C43" s="54"/>
      <c r="D43" s="4">
        <f>CURITIBA!D43+LONDRINA!D43+'CORNELIO PROCOPIO'!D43+APUCARANA!D43+ARAPOTI!D43+UMUARAMA!D43+'CAMPO MOURÃO'!D43+GUARAPUAVA!D43+PARANAVAÍ!D43+TOLEDO!D43</f>
        <v>13</v>
      </c>
      <c r="E43" s="5">
        <f>(D43/D$4)*100</f>
        <v>0.6929637526652452</v>
      </c>
      <c r="F43" s="4">
        <f>CURITIBA!F43+LONDRINA!F43+'CORNELIO PROCOPIO'!F43+APUCARANA!F43+ARAPOTI!F43+UMUARAMA!F43+'CAMPO MOURÃO'!F43+GUARAPUAVA!F43+PARANAVAÍ!F43+TOLEDO!F43</f>
        <v>2</v>
      </c>
      <c r="G43" s="5">
        <f>(F43/F$4)*100</f>
        <v>0.2098635886673662</v>
      </c>
      <c r="H43" s="4">
        <f>CURITIBA!H43+LONDRINA!H43+'CORNELIO PROCOPIO'!H43+APUCARANA!H43+ARAPOTI!H43+UMUARAMA!H43+'CAMPO MOURÃO'!H43+GUARAPUAVA!H43+PARANAVAÍ!H43+TOLEDO!H43</f>
        <v>0</v>
      </c>
      <c r="I43" s="5">
        <f>(H43/H$4)*100</f>
        <v>0</v>
      </c>
      <c r="J43" s="4">
        <f>CURITIBA!J43+LONDRINA!J43+'CORNELIO PROCOPIO'!J43+APUCARANA!J43+ARAPOTI!J43+UMUARAMA!J43+'CAMPO MOURÃO'!J43+GUARAPUAVA!J43+PARANAVAÍ!J43+TOLEDO!J43</f>
        <v>1</v>
      </c>
      <c r="K43" s="5">
        <f>(J43/J$4)*100</f>
        <v>0.18726591760299627</v>
      </c>
      <c r="L43" s="4">
        <f>CURITIBA!L43+LONDRINA!L43+'CORNELIO PROCOPIO'!L43+APUCARANA!L43+ARAPOTI!L43+UMUARAMA!L43+'CAMPO MOURÃO'!L43+GUARAPUAVA!L43+PARANAVAÍ!L43+TOLEDO!L43</f>
        <v>0</v>
      </c>
      <c r="M43" s="5">
        <f>(L43/L$4)*100</f>
        <v>0</v>
      </c>
      <c r="N43" s="4">
        <f>CURITIBA!N43+LONDRINA!N43+'CORNELIO PROCOPIO'!N43+APUCARANA!N43+ARAPOTI!N43+UMUARAMA!N43+'CAMPO MOURÃO'!N43+GUARAPUAVA!N43+PARANAVAÍ!N43+TOLEDO!N43</f>
        <v>0</v>
      </c>
      <c r="O43" s="5">
        <f>(N43/N$4)*100</f>
        <v>0</v>
      </c>
      <c r="P43" s="6">
        <f>D43+F43+H43+J43+L43+N43</f>
        <v>16</v>
      </c>
      <c r="Q43" s="5">
        <f>(P43/P$4)*100</f>
        <v>0.3345880384776244</v>
      </c>
      <c r="R43" s="18"/>
    </row>
    <row r="44" spans="1:18" ht="15.75">
      <c r="A44" s="52" t="s">
        <v>35</v>
      </c>
      <c r="B44" s="53"/>
      <c r="C44" s="54"/>
      <c r="D44" s="4">
        <f>CURITIBA!D44+LONDRINA!D44+'CORNELIO PROCOPIO'!D44+APUCARANA!D44+ARAPOTI!D44+UMUARAMA!D44+'CAMPO MOURÃO'!D44+GUARAPUAVA!D44+PARANAVAÍ!D44+TOLEDO!D44</f>
        <v>15</v>
      </c>
      <c r="E44" s="5">
        <f>(D44/D$4)*100</f>
        <v>0.7995735607675907</v>
      </c>
      <c r="F44" s="4">
        <f>CURITIBA!F44+LONDRINA!F44+'CORNELIO PROCOPIO'!F44+APUCARANA!F44+ARAPOTI!F44+UMUARAMA!F44+'CAMPO MOURÃO'!F44+GUARAPUAVA!F44+PARANAVAÍ!F44+TOLEDO!F44</f>
        <v>6</v>
      </c>
      <c r="G44" s="5">
        <f>(F44/F$4)*100</f>
        <v>0.6295907660020986</v>
      </c>
      <c r="H44" s="4">
        <f>CURITIBA!H44+LONDRINA!H44+'CORNELIO PROCOPIO'!H44+APUCARANA!H44+ARAPOTI!H44+UMUARAMA!H44+'CAMPO MOURÃO'!H44+GUARAPUAVA!H44+PARANAVAÍ!H44+TOLEDO!H44</f>
        <v>4</v>
      </c>
      <c r="I44" s="5">
        <f>(H44/H$4)*100</f>
        <v>0.3463203463203463</v>
      </c>
      <c r="J44" s="4">
        <f>CURITIBA!J44+LONDRINA!J44+'CORNELIO PROCOPIO'!J44+APUCARANA!J44+ARAPOTI!J44+UMUARAMA!J44+'CAMPO MOURÃO'!J44+GUARAPUAVA!J44+PARANAVAÍ!J44+TOLEDO!J44</f>
        <v>2</v>
      </c>
      <c r="K44" s="5">
        <f>(J44/J$4)*100</f>
        <v>0.37453183520599254</v>
      </c>
      <c r="L44" s="4">
        <f>CURITIBA!L44+LONDRINA!L44+'CORNELIO PROCOPIO'!L44+APUCARANA!L44+ARAPOTI!L44+UMUARAMA!L44+'CAMPO MOURÃO'!L44+GUARAPUAVA!L44+PARANAVAÍ!L44+TOLEDO!L44</f>
        <v>0</v>
      </c>
      <c r="M44" s="5">
        <f>(L44/L$4)*100</f>
        <v>0</v>
      </c>
      <c r="N44" s="4">
        <f>CURITIBA!N44+LONDRINA!N44+'CORNELIO PROCOPIO'!N44+APUCARANA!N44+ARAPOTI!N44+UMUARAMA!N44+'CAMPO MOURÃO'!N44+GUARAPUAVA!N44+PARANAVAÍ!N44+TOLEDO!N44</f>
        <v>1</v>
      </c>
      <c r="O44" s="5">
        <f>(N44/N$4)*100</f>
        <v>1.3157894736842104</v>
      </c>
      <c r="P44" s="6">
        <f>D44+F44+H44+J44+L44+N44</f>
        <v>28</v>
      </c>
      <c r="Q44" s="5">
        <f>(P44/P$4)*100</f>
        <v>0.5855290673358428</v>
      </c>
      <c r="R44" s="18"/>
    </row>
    <row r="45" spans="1:18" ht="15.75">
      <c r="A45" s="52" t="s">
        <v>15</v>
      </c>
      <c r="B45" s="53"/>
      <c r="C45" s="54"/>
      <c r="D45" s="4">
        <f>CURITIBA!D45+LONDRINA!D45+'CORNELIO PROCOPIO'!D45+APUCARANA!D45+ARAPOTI!D45+UMUARAMA!D45+'CAMPO MOURÃO'!D45+GUARAPUAVA!D45+PARANAVAÍ!D45+TOLEDO!D45</f>
        <v>27</v>
      </c>
      <c r="E45" s="5">
        <f>(D45/D$4)*100</f>
        <v>1.439232409381663</v>
      </c>
      <c r="F45" s="4">
        <f>CURITIBA!F45+LONDRINA!F45+'CORNELIO PROCOPIO'!F45+APUCARANA!F45+ARAPOTI!F45+UMUARAMA!F45+'CAMPO MOURÃO'!F45+GUARAPUAVA!F45+PARANAVAÍ!F45+TOLEDO!F45</f>
        <v>23</v>
      </c>
      <c r="G45" s="5">
        <f>(F45/F$4)*100</f>
        <v>2.413431269674711</v>
      </c>
      <c r="H45" s="4">
        <f>CURITIBA!H45+LONDRINA!H45+'CORNELIO PROCOPIO'!H45+APUCARANA!H45+ARAPOTI!H45+UMUARAMA!H45+'CAMPO MOURÃO'!H45+GUARAPUAVA!H45+PARANAVAÍ!H45+TOLEDO!H45</f>
        <v>36</v>
      </c>
      <c r="I45" s="5">
        <f>(H45/H$4)*100</f>
        <v>3.116883116883117</v>
      </c>
      <c r="J45" s="4">
        <f>CURITIBA!J45+LONDRINA!J45+'CORNELIO PROCOPIO'!J45+APUCARANA!J45+ARAPOTI!J45+UMUARAMA!J45+'CAMPO MOURÃO'!J45+GUARAPUAVA!J45+PARANAVAÍ!J45+TOLEDO!J45</f>
        <v>15</v>
      </c>
      <c r="K45" s="5">
        <f>(J45/J$4)*100</f>
        <v>2.8089887640449436</v>
      </c>
      <c r="L45" s="4">
        <f>CURITIBA!L45+LONDRINA!L45+'CORNELIO PROCOPIO'!L45+APUCARANA!L45+ARAPOTI!L45+UMUARAMA!L45+'CAMPO MOURÃO'!L45+GUARAPUAVA!L45+PARANAVAÍ!L45+TOLEDO!L45</f>
        <v>7</v>
      </c>
      <c r="M45" s="5">
        <f>(L45/L$4)*100</f>
        <v>3.723404255319149</v>
      </c>
      <c r="N45" s="4">
        <f>CURITIBA!N45+LONDRINA!N45+'CORNELIO PROCOPIO'!N45+APUCARANA!N45+ARAPOTI!N45+UMUARAMA!N45+'CAMPO MOURÃO'!N45+GUARAPUAVA!N45+PARANAVAÍ!N45+TOLEDO!N45</f>
        <v>11</v>
      </c>
      <c r="O45" s="5">
        <f>(N45/N$4)*100</f>
        <v>14.473684210526317</v>
      </c>
      <c r="P45" s="6">
        <f>D45+F45+H45+J45+L45+N45</f>
        <v>119</v>
      </c>
      <c r="Q45" s="5">
        <f>(P45/P$4)*100</f>
        <v>2.4884985361773317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33"/>
      <c r="G46" s="9">
        <f>SUM(G41:G45)</f>
        <v>99.99999999999999</v>
      </c>
      <c r="H46" s="8"/>
      <c r="I46" s="9">
        <f>SUM(I41:I45)</f>
        <v>100</v>
      </c>
      <c r="J46" s="8"/>
      <c r="K46" s="9">
        <f>SUM(K41:K45)</f>
        <v>99.99999999999999</v>
      </c>
      <c r="L46" s="8"/>
      <c r="M46" s="9">
        <f>SUM(M41:M45)</f>
        <v>100.00000000000001</v>
      </c>
      <c r="N46" s="8"/>
      <c r="O46" s="9">
        <f>SUM(O41:O45)</f>
        <v>100</v>
      </c>
      <c r="P46" s="8"/>
      <c r="Q46" s="9">
        <f>SUM(Q41:Q45)</f>
        <v>100</v>
      </c>
      <c r="R46" s="29"/>
    </row>
    <row r="47" spans="1:18" s="30" customFormat="1" ht="15.75">
      <c r="A47" s="7"/>
      <c r="B47" s="7"/>
      <c r="C47" s="7"/>
      <c r="D47" s="8"/>
      <c r="E47" s="9"/>
      <c r="F47" s="33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f>CURITIBA!D50+LONDRINA!D50+'CORNELIO PROCOPIO'!D50+APUCARANA!D50+ARAPOTI!D50+UMUARAMA!D50+'CAMPO MOURÃO'!D50+GUARAPUAVA!D50+PARANAVAÍ!D50+TOLEDO!D50</f>
        <v>611</v>
      </c>
      <c r="E50" s="5">
        <f>(D50/D$4)*100</f>
        <v>32.569296375266525</v>
      </c>
      <c r="F50" s="4">
        <f>CURITIBA!F50+LONDRINA!F50+'CORNELIO PROCOPIO'!F50+APUCARANA!F50+ARAPOTI!F50+UMUARAMA!F50+'CAMPO MOURÃO'!F50+GUARAPUAVA!F50+PARANAVAÍ!F50+TOLEDO!F50</f>
        <v>412</v>
      </c>
      <c r="G50" s="5">
        <f>(F50/F$4)*100</f>
        <v>43.231899265477445</v>
      </c>
      <c r="H50" s="4">
        <f>CURITIBA!H50+LONDRINA!H50+'CORNELIO PROCOPIO'!H50+APUCARANA!H50+ARAPOTI!H50+UMUARAMA!H50+'CAMPO MOURÃO'!H50+GUARAPUAVA!H50+PARANAVAÍ!H50+TOLEDO!H50</f>
        <v>264</v>
      </c>
      <c r="I50" s="5">
        <f>(H50/H$4)*100</f>
        <v>22.857142857142858</v>
      </c>
      <c r="J50" s="4">
        <f>CURITIBA!J50+LONDRINA!J50+'CORNELIO PROCOPIO'!J50+APUCARANA!J50+ARAPOTI!J50+UMUARAMA!J50+'CAMPO MOURÃO'!J50+GUARAPUAVA!J50+PARANAVAÍ!J50+TOLEDO!J50</f>
        <v>169</v>
      </c>
      <c r="K50" s="5">
        <f>(J50/J$4)*100</f>
        <v>31.647940074906366</v>
      </c>
      <c r="L50" s="4">
        <f>CURITIBA!L50+LONDRINA!L50+'CORNELIO PROCOPIO'!L50+APUCARANA!L50+ARAPOTI!L50+UMUARAMA!L50+'CAMPO MOURÃO'!L50+GUARAPUAVA!L50+PARANAVAÍ!L50+TOLEDO!L50</f>
        <v>64</v>
      </c>
      <c r="M50" s="5">
        <f>(L50/L$4)*100</f>
        <v>34.04255319148936</v>
      </c>
      <c r="N50" s="4">
        <f>CURITIBA!N50+LONDRINA!N50+'CORNELIO PROCOPIO'!N50+APUCARANA!N50+ARAPOTI!N50+UMUARAMA!N50+'CAMPO MOURÃO'!N50+GUARAPUAVA!N50+PARANAVAÍ!N50+TOLEDO!N50</f>
        <v>12</v>
      </c>
      <c r="O50" s="5">
        <f>(N50/N$4)*100</f>
        <v>15.789473684210526</v>
      </c>
      <c r="P50" s="6">
        <f>D50+F50+H50+J50+L50+N50</f>
        <v>1532</v>
      </c>
      <c r="Q50" s="5">
        <f>(P50/P$4)*100</f>
        <v>32.03680468423254</v>
      </c>
      <c r="R50" s="18"/>
    </row>
    <row r="51" spans="1:18" ht="15.75">
      <c r="A51" s="52" t="s">
        <v>36</v>
      </c>
      <c r="B51" s="53"/>
      <c r="C51" s="54"/>
      <c r="D51" s="4">
        <f>CURITIBA!D51+LONDRINA!D51+'CORNELIO PROCOPIO'!D51+APUCARANA!D51+ARAPOTI!D51+UMUARAMA!D51+'CAMPO MOURÃO'!D51+GUARAPUAVA!D51+PARANAVAÍ!D51+TOLEDO!D51</f>
        <v>1231</v>
      </c>
      <c r="E51" s="5">
        <f>(D51/D$4)*100</f>
        <v>65.6183368869936</v>
      </c>
      <c r="F51" s="4">
        <f>CURITIBA!F51+LONDRINA!F51+'CORNELIO PROCOPIO'!F51+APUCARANA!F51+ARAPOTI!F51+UMUARAMA!F51+'CAMPO MOURÃO'!F51+GUARAPUAVA!F51+PARANAVAÍ!F51+TOLEDO!F51</f>
        <v>528</v>
      </c>
      <c r="G51" s="5">
        <f>(F51/F$4)*100</f>
        <v>55.40398740818468</v>
      </c>
      <c r="H51" s="4">
        <f>CURITIBA!H51+LONDRINA!H51+'CORNELIO PROCOPIO'!H51+APUCARANA!H51+ARAPOTI!H51+UMUARAMA!H51+'CAMPO MOURÃO'!H51+GUARAPUAVA!H51+PARANAVAÍ!H51+TOLEDO!H51</f>
        <v>871</v>
      </c>
      <c r="I51" s="5">
        <f>(H51/H$4)*100</f>
        <v>75.41125541125541</v>
      </c>
      <c r="J51" s="4">
        <f>CURITIBA!J51+LONDRINA!J51+'CORNELIO PROCOPIO'!J51+APUCARANA!J51+ARAPOTI!J51+UMUARAMA!J51+'CAMPO MOURÃO'!J51+GUARAPUAVA!J51+PARANAVAÍ!J51+TOLEDO!J51</f>
        <v>355</v>
      </c>
      <c r="K51" s="5">
        <f>(J51/J$4)*100</f>
        <v>66.47940074906367</v>
      </c>
      <c r="L51" s="4">
        <f>CURITIBA!L51+LONDRINA!L51+'CORNELIO PROCOPIO'!L51+APUCARANA!L51+ARAPOTI!L51+UMUARAMA!L51+'CAMPO MOURÃO'!L51+GUARAPUAVA!L51+PARANAVAÍ!L51+TOLEDO!L51</f>
        <v>121</v>
      </c>
      <c r="M51" s="5">
        <f>(L51/L$4)*100</f>
        <v>64.36170212765957</v>
      </c>
      <c r="N51" s="4">
        <f>CURITIBA!N51+LONDRINA!N51+'CORNELIO PROCOPIO'!N51+APUCARANA!N51+ARAPOTI!N51+UMUARAMA!N51+'CAMPO MOURÃO'!N51+GUARAPUAVA!N51+PARANAVAÍ!N51+TOLEDO!N51</f>
        <v>54</v>
      </c>
      <c r="O51" s="5">
        <f>(N51/N$4)*100</f>
        <v>71.05263157894737</v>
      </c>
      <c r="P51" s="6">
        <f>D51+F51+H51+J51+L51+N51</f>
        <v>3160</v>
      </c>
      <c r="Q51" s="5">
        <f>(P51/P$4)*100</f>
        <v>66.08113759933082</v>
      </c>
      <c r="R51" s="18"/>
    </row>
    <row r="52" spans="1:18" ht="15.75">
      <c r="A52" s="52" t="s">
        <v>15</v>
      </c>
      <c r="B52" s="53"/>
      <c r="C52" s="54"/>
      <c r="D52" s="4">
        <f>CURITIBA!D52+LONDRINA!D52+'CORNELIO PROCOPIO'!D52+APUCARANA!D52+ARAPOTI!D52+UMUARAMA!D52+'CAMPO MOURÃO'!D52+GUARAPUAVA!D52+PARANAVAÍ!D52+TOLEDO!D52</f>
        <v>34</v>
      </c>
      <c r="E52" s="5">
        <f>(D52/D$4)*100</f>
        <v>1.812366737739872</v>
      </c>
      <c r="F52" s="4">
        <f>CURITIBA!F52+LONDRINA!F52+'CORNELIO PROCOPIO'!F52+APUCARANA!F52+ARAPOTI!F52+UMUARAMA!F52+'CAMPO MOURÃO'!F52+GUARAPUAVA!F52+PARANAVAÍ!F52+TOLEDO!F52</f>
        <v>13</v>
      </c>
      <c r="G52" s="5">
        <f>(F52/F$4)*100</f>
        <v>1.3641133263378804</v>
      </c>
      <c r="H52" s="4">
        <f>CURITIBA!H52+LONDRINA!H52+'CORNELIO PROCOPIO'!H52+APUCARANA!H52+ARAPOTI!H52+UMUARAMA!H52+'CAMPO MOURÃO'!H52+GUARAPUAVA!H52+PARANAVAÍ!H52+TOLEDO!H52</f>
        <v>20</v>
      </c>
      <c r="I52" s="5">
        <f>(H52/H$4)*100</f>
        <v>1.7316017316017316</v>
      </c>
      <c r="J52" s="4">
        <f>CURITIBA!J52+LONDRINA!J52+'CORNELIO PROCOPIO'!J52+APUCARANA!J52+ARAPOTI!J52+UMUARAMA!J52+'CAMPO MOURÃO'!J52+GUARAPUAVA!J52+PARANAVAÍ!J52+TOLEDO!J52</f>
        <v>10</v>
      </c>
      <c r="K52" s="5">
        <f>(J52/J$4)*100</f>
        <v>1.8726591760299627</v>
      </c>
      <c r="L52" s="4">
        <f>CURITIBA!L52+LONDRINA!L52+'CORNELIO PROCOPIO'!L52+APUCARANA!L52+ARAPOTI!L52+UMUARAMA!L52+'CAMPO MOURÃO'!L52+GUARAPUAVA!L52+PARANAVAÍ!L52+TOLEDO!L52</f>
        <v>3</v>
      </c>
      <c r="M52" s="5">
        <f>(L52/L$4)*100</f>
        <v>1.5957446808510638</v>
      </c>
      <c r="N52" s="4">
        <f>CURITIBA!N52+LONDRINA!N52+'CORNELIO PROCOPIO'!N52+APUCARANA!N52+ARAPOTI!N52+UMUARAMA!N52+'CAMPO MOURÃO'!N52+GUARAPUAVA!N52+PARANAVAÍ!N52+TOLEDO!N52</f>
        <v>10</v>
      </c>
      <c r="O52" s="5">
        <f>(N52/N$4)*100</f>
        <v>13.157894736842104</v>
      </c>
      <c r="P52" s="6">
        <f>D52+F52+H52+J52+L52+N52</f>
        <v>90</v>
      </c>
      <c r="Q52" s="5">
        <f>(P52/P$4)*100</f>
        <v>1.8820577164366372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100.00000000000001</v>
      </c>
      <c r="F53" s="33"/>
      <c r="G53" s="9">
        <f>SUM(G50:G52)</f>
        <v>100.00000000000001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>
        <f>SUM(O50:O52)</f>
        <v>100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33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f>CURITIBA!D56+LONDRINA!D56+'CORNELIO PROCOPIO'!D56+APUCARANA!D56+ARAPOTI!D56+UMUARAMA!D56+'CAMPO MOURÃO'!D56+GUARAPUAVA!D56+PARANAVAÍ!D56+TOLEDO!D56</f>
        <v>851</v>
      </c>
      <c r="E56" s="5">
        <f>(D56/D$61)*100</f>
        <v>23.751046608986883</v>
      </c>
      <c r="F56" s="4">
        <f>CURITIBA!F56+LONDRINA!F56+'CORNELIO PROCOPIO'!F56+APUCARANA!F56+ARAPOTI!F56+UMUARAMA!F56+'CAMPO MOURÃO'!F56+GUARAPUAVA!F56+PARANAVAÍ!F56+TOLEDO!F56</f>
        <v>522</v>
      </c>
      <c r="G56" s="5">
        <f>(F56/F$61)*100</f>
        <v>28.93569844789357</v>
      </c>
      <c r="H56" s="4">
        <f>CURITIBA!H56+LONDRINA!H56+'CORNELIO PROCOPIO'!H56+APUCARANA!H56+ARAPOTI!H56+UMUARAMA!H56+'CAMPO MOURÃO'!H56+GUARAPUAVA!H56+PARANAVAÍ!H56+TOLEDO!H56</f>
        <v>514</v>
      </c>
      <c r="I56" s="5">
        <f>(H56/H$61)*100</f>
        <v>23.121907332433647</v>
      </c>
      <c r="J56" s="4">
        <f>CURITIBA!J56+LONDRINA!J56+'CORNELIO PROCOPIO'!J56+APUCARANA!J56+ARAPOTI!J56+UMUARAMA!J56+'CAMPO MOURÃO'!J56+GUARAPUAVA!J56+PARANAVAÍ!J56+TOLEDO!J56</f>
        <v>297</v>
      </c>
      <c r="K56" s="5">
        <f>(J56/J$61)*100</f>
        <v>29.879275653923543</v>
      </c>
      <c r="L56" s="4">
        <f>CURITIBA!L56+LONDRINA!L56+'CORNELIO PROCOPIO'!L56+APUCARANA!L56+ARAPOTI!L56+UMUARAMA!L56+'CAMPO MOURÃO'!L56+GUARAPUAVA!L56+PARANAVAÍ!L56+TOLEDO!L56</f>
        <v>111</v>
      </c>
      <c r="M56" s="5">
        <f>(L56/L$61)*100</f>
        <v>31.26760563380282</v>
      </c>
      <c r="N56" s="4">
        <f>CURITIBA!N56+LONDRINA!N56+'CORNELIO PROCOPIO'!N56+APUCARANA!N56+ARAPOTI!N56+UMUARAMA!N56+'CAMPO MOURÃO'!N56+GUARAPUAVA!N56+PARANAVAÍ!N56+TOLEDO!N56</f>
        <v>19</v>
      </c>
      <c r="O56" s="5">
        <f>(N56/N$61)*100</f>
        <v>15.966386554621847</v>
      </c>
      <c r="P56" s="14">
        <f>D56+F56+H56+J56+L56+N56</f>
        <v>2314</v>
      </c>
      <c r="Q56" s="5">
        <f>(P56/P$61)*100</f>
        <v>25.49019607843137</v>
      </c>
      <c r="R56" s="18"/>
    </row>
    <row r="57" spans="1:18" ht="15.75">
      <c r="A57" s="52" t="s">
        <v>47</v>
      </c>
      <c r="B57" s="53"/>
      <c r="C57" s="54"/>
      <c r="D57" s="4">
        <f>CURITIBA!D57+LONDRINA!D57+'CORNELIO PROCOPIO'!D57+APUCARANA!D57+ARAPOTI!D57+UMUARAMA!D57+'CAMPO MOURÃO'!D57+GUARAPUAVA!D57+PARANAVAÍ!D57+TOLEDO!D57</f>
        <v>1268</v>
      </c>
      <c r="E57" s="5">
        <f aca="true" t="shared" si="8" ref="E57:G60">(D57/D$61)*100</f>
        <v>35.38933854312029</v>
      </c>
      <c r="F57" s="4">
        <f>CURITIBA!F57+LONDRINA!F57+'CORNELIO PROCOPIO'!F57+APUCARANA!F57+ARAPOTI!F57+UMUARAMA!F57+'CAMPO MOURÃO'!F57+GUARAPUAVA!F57+PARANAVAÍ!F57+TOLEDO!F57</f>
        <v>557</v>
      </c>
      <c r="G57" s="5">
        <f t="shared" si="8"/>
        <v>30.875831485587586</v>
      </c>
      <c r="H57" s="4">
        <f>CURITIBA!H57+LONDRINA!H57+'CORNELIO PROCOPIO'!H57+APUCARANA!H57+ARAPOTI!H57+UMUARAMA!H57+'CAMPO MOURÃO'!H57+GUARAPUAVA!H57+PARANAVAÍ!H57+TOLEDO!H57</f>
        <v>835</v>
      </c>
      <c r="I57" s="5">
        <f>(H57/H$61)*100</f>
        <v>37.56185335132704</v>
      </c>
      <c r="J57" s="4">
        <f>CURITIBA!J57+LONDRINA!J57+'CORNELIO PROCOPIO'!J57+APUCARANA!J57+ARAPOTI!J57+UMUARAMA!J57+'CAMPO MOURÃO'!J57+GUARAPUAVA!J57+PARANAVAÍ!J57+TOLEDO!J57</f>
        <v>309</v>
      </c>
      <c r="K57" s="5">
        <f>(J57/J$61)*100</f>
        <v>31.086519114688127</v>
      </c>
      <c r="L57" s="4">
        <f>CURITIBA!L57+LONDRINA!L57+'CORNELIO PROCOPIO'!L57+APUCARANA!L57+ARAPOTI!L57+UMUARAMA!L57+'CAMPO MOURÃO'!L57+GUARAPUAVA!L57+PARANAVAÍ!L57+TOLEDO!L57</f>
        <v>116</v>
      </c>
      <c r="M57" s="5">
        <f>(L57/L$61)*100</f>
        <v>32.67605633802817</v>
      </c>
      <c r="N57" s="4">
        <f>CURITIBA!N57+LONDRINA!N57+'CORNELIO PROCOPIO'!N57+APUCARANA!N57+ARAPOTI!N57+UMUARAMA!N57+'CAMPO MOURÃO'!N57+GUARAPUAVA!N57+PARANAVAÍ!N57+TOLEDO!N57</f>
        <v>48</v>
      </c>
      <c r="O57" s="5">
        <f>(N57/N$61)*100</f>
        <v>40.33613445378151</v>
      </c>
      <c r="P57" s="6">
        <f>D57+F57+H57+J57+L57+N57</f>
        <v>3133</v>
      </c>
      <c r="Q57" s="5">
        <f>(P57/P$61)*100</f>
        <v>34.512007050011015</v>
      </c>
      <c r="R57" s="18"/>
    </row>
    <row r="58" spans="1:18" ht="15.75">
      <c r="A58" s="52" t="s">
        <v>48</v>
      </c>
      <c r="B58" s="53"/>
      <c r="C58" s="54"/>
      <c r="D58" s="4">
        <f>CURITIBA!D58+LONDRINA!D58+'CORNELIO PROCOPIO'!D58+APUCARANA!D58+ARAPOTI!D58+UMUARAMA!D58+'CAMPO MOURÃO'!D58+GUARAPUAVA!D58+PARANAVAÍ!D58+TOLEDO!D58</f>
        <v>1415</v>
      </c>
      <c r="E58" s="5">
        <f t="shared" si="8"/>
        <v>39.49204577169969</v>
      </c>
      <c r="F58" s="4">
        <f>CURITIBA!F58+LONDRINA!F58+'CORNELIO PROCOPIO'!F58+APUCARANA!F58+ARAPOTI!F58+UMUARAMA!F58+'CAMPO MOURÃO'!F58+GUARAPUAVA!F58+PARANAVAÍ!F58+TOLEDO!F58</f>
        <v>720</v>
      </c>
      <c r="G58" s="5">
        <f t="shared" si="8"/>
        <v>39.91130820399113</v>
      </c>
      <c r="H58" s="4">
        <f>CURITIBA!H58+LONDRINA!H58+'CORNELIO PROCOPIO'!H58+APUCARANA!H58+ARAPOTI!H58+UMUARAMA!H58+'CAMPO MOURÃO'!H58+GUARAPUAVA!H58+PARANAVAÍ!H58+TOLEDO!H58</f>
        <v>838</v>
      </c>
      <c r="I58" s="5">
        <f>(H58/H$61)*100</f>
        <v>37.69680611785875</v>
      </c>
      <c r="J58" s="4">
        <f>CURITIBA!J58+LONDRINA!J58+'CORNELIO PROCOPIO'!J58+APUCARANA!J58+ARAPOTI!J58+UMUARAMA!J58+'CAMPO MOURÃO'!J58+GUARAPUAVA!J58+PARANAVAÍ!J58+TOLEDO!J58</f>
        <v>379</v>
      </c>
      <c r="K58" s="5">
        <f>(J58/J$61)*100</f>
        <v>38.12877263581489</v>
      </c>
      <c r="L58" s="4">
        <f>CURITIBA!L58+LONDRINA!L58+'CORNELIO PROCOPIO'!L58+APUCARANA!L58+ARAPOTI!L58+UMUARAMA!L58+'CAMPO MOURÃO'!L58+GUARAPUAVA!L58+PARANAVAÍ!L58+TOLEDO!L58</f>
        <v>123</v>
      </c>
      <c r="M58" s="5">
        <f>(L58/L$61)*100</f>
        <v>34.647887323943664</v>
      </c>
      <c r="N58" s="4">
        <f>CURITIBA!N58+LONDRINA!N58+'CORNELIO PROCOPIO'!N58+APUCARANA!N58+ARAPOTI!N58+UMUARAMA!N58+'CAMPO MOURÃO'!N58+GUARAPUAVA!N58+PARANAVAÍ!N58+TOLEDO!N58</f>
        <v>51</v>
      </c>
      <c r="O58" s="5">
        <f>(N58/N$61)*100</f>
        <v>42.857142857142854</v>
      </c>
      <c r="P58" s="6">
        <f>D58+F58+H58+J58+L58+N58</f>
        <v>3526</v>
      </c>
      <c r="Q58" s="5">
        <f>(P58/P$61)*100</f>
        <v>38.84115443930381</v>
      </c>
      <c r="R58" s="18"/>
    </row>
    <row r="59" spans="1:18" ht="15.75">
      <c r="A59" s="52" t="s">
        <v>49</v>
      </c>
      <c r="B59" s="53"/>
      <c r="C59" s="54"/>
      <c r="D59" s="4">
        <f>CURITIBA!D59+LONDRINA!D59+'CORNELIO PROCOPIO'!D59+APUCARANA!D59+ARAPOTI!D59+UMUARAMA!D59+'CAMPO MOURÃO'!D59+GUARAPUAVA!D59+PARANAVAÍ!D59+TOLEDO!D59</f>
        <v>49</v>
      </c>
      <c r="E59" s="5">
        <f t="shared" si="8"/>
        <v>1.367569076193134</v>
      </c>
      <c r="F59" s="4">
        <f>CURITIBA!F59+LONDRINA!F59+'CORNELIO PROCOPIO'!F59+APUCARANA!F59+ARAPOTI!F59+UMUARAMA!F59+'CAMPO MOURÃO'!F59+GUARAPUAVA!F59+PARANAVAÍ!F59+TOLEDO!F59</f>
        <v>5</v>
      </c>
      <c r="G59" s="5">
        <f t="shared" si="8"/>
        <v>0.2771618625277162</v>
      </c>
      <c r="H59" s="4">
        <f>CURITIBA!H59+LONDRINA!H59+'CORNELIO PROCOPIO'!H59+APUCARANA!H59+ARAPOTI!H59+UMUARAMA!H59+'CAMPO MOURÃO'!H59+GUARAPUAVA!H59+PARANAVAÍ!H59+TOLEDO!H59</f>
        <v>36</v>
      </c>
      <c r="I59" s="5">
        <f>(H59/H$61)*100</f>
        <v>1.6194331983805668</v>
      </c>
      <c r="J59" s="4">
        <f>CURITIBA!J59+LONDRINA!J59+'CORNELIO PROCOPIO'!J59+APUCARANA!J59+ARAPOTI!J59+UMUARAMA!J59+'CAMPO MOURÃO'!J59+GUARAPUAVA!J59+PARANAVAÍ!J59+TOLEDO!J59</f>
        <v>9</v>
      </c>
      <c r="K59" s="5">
        <f>(J59/J$61)*100</f>
        <v>0.9054325955734407</v>
      </c>
      <c r="L59" s="4">
        <f>CURITIBA!L59+LONDRINA!L59+'CORNELIO PROCOPIO'!L59+APUCARANA!L59+ARAPOTI!L59+UMUARAMA!L59+'CAMPO MOURÃO'!L59+GUARAPUAVA!L59+PARANAVAÍ!L59+TOLEDO!L59</f>
        <v>5</v>
      </c>
      <c r="M59" s="5">
        <f>(L59/L$61)*100</f>
        <v>1.4084507042253522</v>
      </c>
      <c r="N59" s="4">
        <f>CURITIBA!N59+LONDRINA!N59+'CORNELIO PROCOPIO'!N59+APUCARANA!N59+ARAPOTI!N59+UMUARAMA!N59+'CAMPO MOURÃO'!N59+GUARAPUAVA!N59+PARANAVAÍ!N59+TOLEDO!N59</f>
        <v>1</v>
      </c>
      <c r="O59" s="5">
        <f>(N59/N$61)*100</f>
        <v>0.8403361344537815</v>
      </c>
      <c r="P59" s="6">
        <f>D59+F59+H59+J59+L59+N59</f>
        <v>105</v>
      </c>
      <c r="Q59" s="5">
        <f>(P59/P$61)*100</f>
        <v>1.1566424322538005</v>
      </c>
      <c r="R59" s="18"/>
    </row>
    <row r="60" spans="1:18" ht="15.75">
      <c r="A60" s="52" t="s">
        <v>15</v>
      </c>
      <c r="B60" s="53"/>
      <c r="C60" s="54"/>
      <c r="D60" s="4"/>
      <c r="E60" s="5">
        <f t="shared" si="8"/>
        <v>0</v>
      </c>
      <c r="F60" s="4"/>
      <c r="G60" s="5">
        <f t="shared" si="8"/>
        <v>0</v>
      </c>
      <c r="H60" s="4"/>
      <c r="I60" s="5">
        <f>(H60/H$61)*100</f>
        <v>0</v>
      </c>
      <c r="J60" s="4"/>
      <c r="K60" s="5">
        <f>(J60/J$61)*100</f>
        <v>0</v>
      </c>
      <c r="L60" s="4"/>
      <c r="M60" s="5">
        <f>(L60/L$61)*100</f>
        <v>0</v>
      </c>
      <c r="N60" s="4"/>
      <c r="O60" s="5">
        <f>(N60/N$61)*100</f>
        <v>0</v>
      </c>
      <c r="P60" s="6">
        <f>D60+F60+H60+J60+L60+N60</f>
        <v>0</v>
      </c>
      <c r="Q60" s="5">
        <f>(P60/P$61)*100</f>
        <v>0</v>
      </c>
      <c r="R60" s="18"/>
    </row>
    <row r="61" spans="1:18" s="30" customFormat="1" ht="15.75">
      <c r="A61" s="7"/>
      <c r="B61" s="7"/>
      <c r="C61" s="7"/>
      <c r="D61" s="8">
        <f aca="true" t="shared" si="9" ref="D61:Q61">SUM(D56:D60)</f>
        <v>3583</v>
      </c>
      <c r="E61" s="9">
        <f t="shared" si="9"/>
        <v>100</v>
      </c>
      <c r="F61" s="8">
        <f t="shared" si="9"/>
        <v>1804</v>
      </c>
      <c r="G61" s="9">
        <f t="shared" si="9"/>
        <v>100</v>
      </c>
      <c r="H61" s="8">
        <f t="shared" si="9"/>
        <v>2223</v>
      </c>
      <c r="I61" s="9">
        <f t="shared" si="9"/>
        <v>100</v>
      </c>
      <c r="J61" s="8">
        <f t="shared" si="9"/>
        <v>994</v>
      </c>
      <c r="K61" s="9">
        <f t="shared" si="9"/>
        <v>100</v>
      </c>
      <c r="L61" s="8">
        <f t="shared" si="9"/>
        <v>355</v>
      </c>
      <c r="M61" s="9">
        <f t="shared" si="9"/>
        <v>100.00000000000001</v>
      </c>
      <c r="N61" s="8">
        <f t="shared" si="9"/>
        <v>119</v>
      </c>
      <c r="O61" s="9">
        <f t="shared" si="9"/>
        <v>99.99999999999999</v>
      </c>
      <c r="P61" s="8">
        <f t="shared" si="9"/>
        <v>9078</v>
      </c>
      <c r="Q61" s="9">
        <f t="shared" si="9"/>
        <v>100</v>
      </c>
      <c r="R61" s="29"/>
    </row>
    <row r="62" spans="1:18" s="30" customFormat="1" ht="15.75">
      <c r="A62" s="7"/>
      <c r="B62" s="7"/>
      <c r="C62" s="7"/>
      <c r="D62" s="8"/>
      <c r="E62" s="9"/>
      <c r="F62" s="33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f>CURITIBA!D65+LONDRINA!D65+'CORNELIO PROCOPIO'!D65+APUCARANA!D65+ARAPOTI!D65+UMUARAMA!D65+'CAMPO MOURÃO'!D65+GUARAPUAVA!D65+PARANAVAÍ!D65+TOLEDO!D65</f>
        <v>814</v>
      </c>
      <c r="E65" s="5">
        <f>(D65/D$4)*100</f>
        <v>43.39019189765458</v>
      </c>
      <c r="F65" s="4">
        <f>CURITIBA!F65+LONDRINA!F65+'CORNELIO PROCOPIO'!F65+APUCARANA!F65+ARAPOTI!F65+UMUARAMA!F65+'CAMPO MOURÃO'!F65+GUARAPUAVA!F65+PARANAVAÍ!F65+TOLEDO!F65</f>
        <v>406</v>
      </c>
      <c r="G65" s="5">
        <f>(F65/F$4)*100</f>
        <v>42.60230849947534</v>
      </c>
      <c r="H65" s="4">
        <f>CURITIBA!H65+LONDRINA!H65+'CORNELIO PROCOPIO'!H65+APUCARANA!H65+ARAPOTI!H65+UMUARAMA!H65+'CAMPO MOURÃO'!H65+GUARAPUAVA!H65+PARANAVAÍ!H65+TOLEDO!H65</f>
        <v>369</v>
      </c>
      <c r="I65" s="5">
        <f>(H65/H$4)*100</f>
        <v>31.948051948051948</v>
      </c>
      <c r="J65" s="4">
        <f>CURITIBA!J65+LONDRINA!J65+'CORNELIO PROCOPIO'!J65+APUCARANA!J65+ARAPOTI!J65+UMUARAMA!J65+'CAMPO MOURÃO'!J65+GUARAPUAVA!J65+PARANAVAÍ!J65+TOLEDO!J65</f>
        <v>175</v>
      </c>
      <c r="K65" s="5">
        <f>(J65/J$4)*100</f>
        <v>32.77153558052434</v>
      </c>
      <c r="L65" s="4">
        <f>CURITIBA!L65+LONDRINA!L65+'CORNELIO PROCOPIO'!L65+APUCARANA!L65+ARAPOTI!L65+UMUARAMA!L65+'CAMPO MOURÃO'!L65+GUARAPUAVA!L65+PARANAVAÍ!L65+TOLEDO!L65</f>
        <v>63</v>
      </c>
      <c r="M65" s="5">
        <f>(L65/L$4)*100</f>
        <v>33.51063829787234</v>
      </c>
      <c r="N65" s="4">
        <f>CURITIBA!N65+LONDRINA!N65+'CORNELIO PROCOPIO'!N65+APUCARANA!N65+ARAPOTI!N65+UMUARAMA!N65+'CAMPO MOURÃO'!N65+GUARAPUAVA!N65+PARANAVAÍ!N65+TOLEDO!N65</f>
        <v>21</v>
      </c>
      <c r="O65" s="5">
        <f>(N65/N$4)*100</f>
        <v>27.631578947368425</v>
      </c>
      <c r="P65" s="6">
        <f>D65+F65+H65+J65+L65+N65</f>
        <v>1848</v>
      </c>
      <c r="Q65" s="5">
        <f>(P65/P$4)*100</f>
        <v>38.64491844416562</v>
      </c>
      <c r="R65" s="18"/>
    </row>
    <row r="66" spans="1:18" ht="15.75">
      <c r="A66" s="52" t="s">
        <v>36</v>
      </c>
      <c r="B66" s="53"/>
      <c r="C66" s="54"/>
      <c r="D66" s="4">
        <f>CURITIBA!D66+LONDRINA!D66+'CORNELIO PROCOPIO'!D66+APUCARANA!D66+ARAPOTI!D66+UMUARAMA!D66+'CAMPO MOURÃO'!D66+GUARAPUAVA!D66+PARANAVAÍ!D66+TOLEDO!D66</f>
        <v>982</v>
      </c>
      <c r="E66" s="5">
        <f>(D66/D$4)*100</f>
        <v>52.345415778251606</v>
      </c>
      <c r="F66" s="4">
        <f>CURITIBA!F66+LONDRINA!F66+'CORNELIO PROCOPIO'!F66+APUCARANA!F66+ARAPOTI!F66+UMUARAMA!F66+'CAMPO MOURÃO'!F66+GUARAPUAVA!F66+PARANAVAÍ!F66+TOLEDO!F66</f>
        <v>513</v>
      </c>
      <c r="G66" s="5">
        <f>(F66/F$4)*100</f>
        <v>53.83001049317944</v>
      </c>
      <c r="H66" s="4">
        <f>CURITIBA!H66+LONDRINA!H66+'CORNELIO PROCOPIO'!H66+APUCARANA!H66+ARAPOTI!H66+UMUARAMA!H66+'CAMPO MOURÃO'!H66+GUARAPUAVA!H66+PARANAVAÍ!H66+TOLEDO!H66</f>
        <v>745</v>
      </c>
      <c r="I66" s="5">
        <f>(H66/H$4)*100</f>
        <v>64.5021645021645</v>
      </c>
      <c r="J66" s="4">
        <f>CURITIBA!J66+LONDRINA!J66+'CORNELIO PROCOPIO'!J66+APUCARANA!J66+ARAPOTI!J66+UMUARAMA!J66+'CAMPO MOURÃO'!J66+GUARAPUAVA!J66+PARANAVAÍ!J66+TOLEDO!J66</f>
        <v>334</v>
      </c>
      <c r="K66" s="5">
        <f>(J66/J$4)*100</f>
        <v>62.546816479400746</v>
      </c>
      <c r="L66" s="4">
        <f>CURITIBA!L66+LONDRINA!L66+'CORNELIO PROCOPIO'!L66+APUCARANA!L66+ARAPOTI!L66+UMUARAMA!L66+'CAMPO MOURÃO'!L66+GUARAPUAVA!L66+PARANAVAÍ!L66+TOLEDO!L66</f>
        <v>122</v>
      </c>
      <c r="M66" s="5">
        <f>(L66/L$4)*100</f>
        <v>64.8936170212766</v>
      </c>
      <c r="N66" s="4">
        <f>CURITIBA!N66+LONDRINA!N66+'CORNELIO PROCOPIO'!N66+APUCARANA!N66+ARAPOTI!N66+UMUARAMA!N66+'CAMPO MOURÃO'!N66+GUARAPUAVA!N66+PARANAVAÍ!N66+TOLEDO!N66</f>
        <v>52</v>
      </c>
      <c r="O66" s="5">
        <f>(N66/N$4)*100</f>
        <v>68.42105263157895</v>
      </c>
      <c r="P66" s="6">
        <f>D66+F66+H66+J66+L66+N66</f>
        <v>2748</v>
      </c>
      <c r="Q66" s="5">
        <f>(P66/P$4)*100</f>
        <v>57.46549560853199</v>
      </c>
      <c r="R66" s="18"/>
    </row>
    <row r="67" spans="1:18" ht="15.75">
      <c r="A67" s="52" t="s">
        <v>15</v>
      </c>
      <c r="B67" s="53"/>
      <c r="C67" s="54"/>
      <c r="D67" s="4">
        <f>CURITIBA!D67+LONDRINA!D67+'CORNELIO PROCOPIO'!D67+APUCARANA!D67+ARAPOTI!D67+UMUARAMA!D67+'CAMPO MOURÃO'!D67+GUARAPUAVA!D67+PARANAVAÍ!D67+TOLEDO!D67</f>
        <v>80</v>
      </c>
      <c r="E67" s="5">
        <f>(D67/D$4)*100</f>
        <v>4.264392324093817</v>
      </c>
      <c r="F67" s="4">
        <f>CURITIBA!F67+LONDRINA!F67+'CORNELIO PROCOPIO'!F67+APUCARANA!F67+ARAPOTI!F67+UMUARAMA!F67+'CAMPO MOURÃO'!F67+GUARAPUAVA!F67+PARANAVAÍ!F67+TOLEDO!F67</f>
        <v>34</v>
      </c>
      <c r="G67" s="5">
        <f>(F67/F$4)*100</f>
        <v>3.5676810073452256</v>
      </c>
      <c r="H67" s="4">
        <f>CURITIBA!H67+LONDRINA!H67+'CORNELIO PROCOPIO'!H67+APUCARANA!H67+ARAPOTI!H67+UMUARAMA!H67+'CAMPO MOURÃO'!H67+GUARAPUAVA!H67+PARANAVAÍ!H67+TOLEDO!H67</f>
        <v>41</v>
      </c>
      <c r="I67" s="5">
        <f>(H67/H$4)*100</f>
        <v>3.54978354978355</v>
      </c>
      <c r="J67" s="4">
        <f>CURITIBA!J67+LONDRINA!J67+'CORNELIO PROCOPIO'!J67+APUCARANA!J67+ARAPOTI!J67+UMUARAMA!J67+'CAMPO MOURÃO'!J67+GUARAPUAVA!J67+PARANAVAÍ!J67+TOLEDO!J67</f>
        <v>25</v>
      </c>
      <c r="K67" s="5">
        <f>(J67/J$4)*100</f>
        <v>4.681647940074907</v>
      </c>
      <c r="L67" s="4">
        <f>CURITIBA!L67+LONDRINA!L67+'CORNELIO PROCOPIO'!L67+APUCARANA!L67+ARAPOTI!L67+UMUARAMA!L67+'CAMPO MOURÃO'!L67+GUARAPUAVA!L67+PARANAVAÍ!L67+TOLEDO!L67</f>
        <v>3</v>
      </c>
      <c r="M67" s="5">
        <f>(L67/L$4)*100</f>
        <v>1.5957446808510638</v>
      </c>
      <c r="N67" s="4">
        <f>CURITIBA!N67+LONDRINA!N67+'CORNELIO PROCOPIO'!N67+APUCARANA!N67+ARAPOTI!N67+UMUARAMA!N67+'CAMPO MOURÃO'!N67+GUARAPUAVA!N67+PARANAVAÍ!N67+TOLEDO!N67</f>
        <v>3</v>
      </c>
      <c r="O67" s="5">
        <f>(N67/N$4)*100</f>
        <v>3.9473684210526314</v>
      </c>
      <c r="P67" s="6">
        <f>D67+F67+H67+J67+L67+N67</f>
        <v>186</v>
      </c>
      <c r="Q67" s="5">
        <f>(P67/P$4)*100</f>
        <v>3.889585947302384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33"/>
      <c r="G68" s="9">
        <f>SUM(G65:G67)</f>
        <v>100.00000000000001</v>
      </c>
      <c r="H68" s="8"/>
      <c r="I68" s="9">
        <f>SUM(I65:I67)</f>
        <v>100.00000000000001</v>
      </c>
      <c r="J68" s="8"/>
      <c r="K68" s="9">
        <f>SUM(K65:K67)</f>
        <v>100</v>
      </c>
      <c r="L68" s="8"/>
      <c r="M68" s="9">
        <f>SUM(M65:M67)</f>
        <v>100.00000000000001</v>
      </c>
      <c r="N68" s="8"/>
      <c r="O68" s="9">
        <f>SUM(O65:O67)</f>
        <v>100</v>
      </c>
      <c r="P68" s="8"/>
      <c r="Q68" s="9">
        <f>SUM(Q65:Q67)</f>
        <v>99.99999999999999</v>
      </c>
      <c r="R68" s="29"/>
    </row>
    <row r="69" spans="1:18" s="30" customFormat="1" ht="15.75">
      <c r="A69" s="7"/>
      <c r="B69" s="7"/>
      <c r="C69" s="7"/>
      <c r="D69" s="8"/>
      <c r="E69" s="9"/>
      <c r="F69" s="33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f>CURITIBA!D72+LONDRINA!D72+'CORNELIO PROCOPIO'!D72+APUCARANA!D72+ARAPOTI!D72+UMUARAMA!D72+'CAMPO MOURÃO'!D72+GUARAPUAVA!D72+PARANAVAÍ!D72+TOLEDO!D72</f>
        <v>1686</v>
      </c>
      <c r="E72" s="5">
        <f>(D72/D$4)*100</f>
        <v>89.87206823027718</v>
      </c>
      <c r="F72" s="4">
        <f>CURITIBA!F72+LONDRINA!F72+'CORNELIO PROCOPIO'!F72+APUCARANA!F72+ARAPOTI!F72+UMUARAMA!F72+'CAMPO MOURÃO'!F72+GUARAPUAVA!F72+PARANAVAÍ!F72+TOLEDO!F72</f>
        <v>869</v>
      </c>
      <c r="G72" s="5">
        <f>(F72/F$4)*100</f>
        <v>91.18572927597062</v>
      </c>
      <c r="H72" s="4">
        <f>CURITIBA!H72+LONDRINA!H72+'CORNELIO PROCOPIO'!H72+APUCARANA!H72+ARAPOTI!H72+UMUARAMA!H72+'CAMPO MOURÃO'!H72+GUARAPUAVA!H72+PARANAVAÍ!H72+TOLEDO!H72</f>
        <v>1029</v>
      </c>
      <c r="I72" s="5">
        <f>(H72/H$4)*100</f>
        <v>89.0909090909091</v>
      </c>
      <c r="J72" s="4">
        <f>CURITIBA!J72+LONDRINA!J72+'CORNELIO PROCOPIO'!J72+APUCARANA!J72+ARAPOTI!J72+UMUARAMA!J72+'CAMPO MOURÃO'!J72+GUARAPUAVA!J72+PARANAVAÍ!J72+TOLEDO!J72</f>
        <v>481</v>
      </c>
      <c r="K72" s="5">
        <f>(J72/J$4)*100</f>
        <v>90.0749063670412</v>
      </c>
      <c r="L72" s="4">
        <f>CURITIBA!L72+LONDRINA!L72+'CORNELIO PROCOPIO'!L72+APUCARANA!L72+ARAPOTI!L72+UMUARAMA!L72+'CAMPO MOURÃO'!L72+GUARAPUAVA!L72+PARANAVAÍ!L72+TOLEDO!L72</f>
        <v>173</v>
      </c>
      <c r="M72" s="5">
        <f>(L72/L$4)*100</f>
        <v>92.02127659574468</v>
      </c>
      <c r="N72" s="4">
        <f>CURITIBA!N72+LONDRINA!N72+'CORNELIO PROCOPIO'!N72+APUCARANA!N72+ARAPOTI!N72+UMUARAMA!N72+'CAMPO MOURÃO'!N72+GUARAPUAVA!N72+PARANAVAÍ!N72+TOLEDO!N72</f>
        <v>68</v>
      </c>
      <c r="O72" s="5">
        <f>(N72/N$4)*100</f>
        <v>89.47368421052632</v>
      </c>
      <c r="P72" s="6">
        <f>D72+F72+H72+J72+L72+N72</f>
        <v>4306</v>
      </c>
      <c r="Q72" s="5">
        <f>(P72/P$4)*100</f>
        <v>90.04600585529067</v>
      </c>
      <c r="R72" s="18"/>
    </row>
    <row r="73" spans="1:18" ht="15.75">
      <c r="A73" s="52" t="s">
        <v>36</v>
      </c>
      <c r="B73" s="53"/>
      <c r="C73" s="54"/>
      <c r="D73" s="4">
        <f>CURITIBA!D73+LONDRINA!D73+'CORNELIO PROCOPIO'!D73+APUCARANA!D73+ARAPOTI!D73+UMUARAMA!D73+'CAMPO MOURÃO'!D73+GUARAPUAVA!D73+PARANAVAÍ!D73+TOLEDO!D73</f>
        <v>117</v>
      </c>
      <c r="E73" s="5">
        <f>(D73/D$4)*100</f>
        <v>6.2366737739872065</v>
      </c>
      <c r="F73" s="4">
        <f>CURITIBA!F73+LONDRINA!F73+'CORNELIO PROCOPIO'!F73+APUCARANA!F73+ARAPOTI!F73+UMUARAMA!F73+'CAMPO MOURÃO'!F73+GUARAPUAVA!F73+PARANAVAÍ!F73+TOLEDO!F73</f>
        <v>56</v>
      </c>
      <c r="G73" s="5">
        <f>(F73/F$4)*100</f>
        <v>5.876180482686253</v>
      </c>
      <c r="H73" s="4">
        <f>CURITIBA!H73+LONDRINA!H73+'CORNELIO PROCOPIO'!H73+APUCARANA!H73+ARAPOTI!H73+UMUARAMA!H73+'CAMPO MOURÃO'!H73+GUARAPUAVA!H73+PARANAVAÍ!H73+TOLEDO!H73</f>
        <v>85</v>
      </c>
      <c r="I73" s="5">
        <f>(H73/H$4)*100</f>
        <v>7.35930735930736</v>
      </c>
      <c r="J73" s="4">
        <f>CURITIBA!J73+LONDRINA!J73+'CORNELIO PROCOPIO'!J73+APUCARANA!J73+ARAPOTI!J73+UMUARAMA!J73+'CAMPO MOURÃO'!J73+GUARAPUAVA!J73+PARANAVAÍ!J73+TOLEDO!J73</f>
        <v>33</v>
      </c>
      <c r="K73" s="5">
        <f>(J73/J$4)*100</f>
        <v>6.179775280898876</v>
      </c>
      <c r="L73" s="4">
        <f>CURITIBA!L73+LONDRINA!L73+'CORNELIO PROCOPIO'!L73+APUCARANA!L73+ARAPOTI!L73+UMUARAMA!L73+'CAMPO MOURÃO'!L73+GUARAPUAVA!L73+PARANAVAÍ!L73+TOLEDO!L73</f>
        <v>10</v>
      </c>
      <c r="M73" s="5">
        <f>(L73/L$4)*100</f>
        <v>5.319148936170213</v>
      </c>
      <c r="N73" s="4">
        <f>CURITIBA!N73+LONDRINA!N73+'CORNELIO PROCOPIO'!N73+APUCARANA!N73+ARAPOTI!N73+UMUARAMA!N73+'CAMPO MOURÃO'!N73+GUARAPUAVA!N73+PARANAVAÍ!N73+TOLEDO!N73</f>
        <v>6</v>
      </c>
      <c r="O73" s="5">
        <f>(N73/N$4)*100</f>
        <v>7.894736842105263</v>
      </c>
      <c r="P73" s="6">
        <f>D73+F73+H73+J73+L73+N73</f>
        <v>307</v>
      </c>
      <c r="Q73" s="5">
        <f>(P73/P$4)*100</f>
        <v>6.419907988289418</v>
      </c>
      <c r="R73" s="18"/>
    </row>
    <row r="74" spans="1:18" ht="15.75">
      <c r="A74" s="52" t="s">
        <v>15</v>
      </c>
      <c r="B74" s="53"/>
      <c r="C74" s="54"/>
      <c r="D74" s="4">
        <f>CURITIBA!D74+LONDRINA!D74+'CORNELIO PROCOPIO'!D74+APUCARANA!D74+ARAPOTI!D74+UMUARAMA!D74+'CAMPO MOURÃO'!D74+GUARAPUAVA!D74+PARANAVAÍ!D74+TOLEDO!D74</f>
        <v>73</v>
      </c>
      <c r="E74" s="5">
        <f>(D74/D$4)*100</f>
        <v>3.8912579957356077</v>
      </c>
      <c r="F74" s="4">
        <f>CURITIBA!F74+LONDRINA!F74+'CORNELIO PROCOPIO'!F74+APUCARANA!F74+ARAPOTI!F74+UMUARAMA!F74+'CAMPO MOURÃO'!F74+GUARAPUAVA!F74+PARANAVAÍ!F74+TOLEDO!F74</f>
        <v>28</v>
      </c>
      <c r="G74" s="5">
        <f>(F74/F$4)*100</f>
        <v>2.9380902413431267</v>
      </c>
      <c r="H74" s="4">
        <f>CURITIBA!H74+LONDRINA!H74+'CORNELIO PROCOPIO'!H74+APUCARANA!H74+ARAPOTI!H74+UMUARAMA!H74+'CAMPO MOURÃO'!H74+GUARAPUAVA!H74+PARANAVAÍ!H74+TOLEDO!H74</f>
        <v>41</v>
      </c>
      <c r="I74" s="5">
        <f>(H74/H$4)*100</f>
        <v>3.54978354978355</v>
      </c>
      <c r="J74" s="4">
        <f>CURITIBA!J74+LONDRINA!J74+'CORNELIO PROCOPIO'!J74+APUCARANA!J74+ARAPOTI!J74+UMUARAMA!J74+'CAMPO MOURÃO'!J74+GUARAPUAVA!J74+PARANAVAÍ!J74+TOLEDO!J74</f>
        <v>20</v>
      </c>
      <c r="K74" s="5">
        <f>(J74/J$4)*100</f>
        <v>3.7453183520599254</v>
      </c>
      <c r="L74" s="4">
        <f>CURITIBA!L74+LONDRINA!L74+'CORNELIO PROCOPIO'!L74+APUCARANA!L74+ARAPOTI!L74+UMUARAMA!L74+'CAMPO MOURÃO'!L74+GUARAPUAVA!L74+PARANAVAÍ!L74+TOLEDO!L74</f>
        <v>5</v>
      </c>
      <c r="M74" s="5">
        <f>(L74/L$4)*100</f>
        <v>2.6595744680851063</v>
      </c>
      <c r="N74" s="4">
        <f>CURITIBA!N74+LONDRINA!N74+'CORNELIO PROCOPIO'!N74+APUCARANA!N74+ARAPOTI!N74+UMUARAMA!N74+'CAMPO MOURÃO'!N74+GUARAPUAVA!N74+PARANAVAÍ!N74+TOLEDO!N74</f>
        <v>2</v>
      </c>
      <c r="O74" s="5">
        <f>(N74/N$4)*100</f>
        <v>2.631578947368421</v>
      </c>
      <c r="P74" s="6">
        <f>D74+F74+H74+J74+L74+N74</f>
        <v>169</v>
      </c>
      <c r="Q74" s="5">
        <f>(P74/P$4)*100</f>
        <v>3.5340861564199075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33"/>
      <c r="G75" s="9">
        <f>SUM(G72:G74)</f>
        <v>100</v>
      </c>
      <c r="H75" s="8"/>
      <c r="I75" s="9">
        <f>SUM(I72:I74)</f>
        <v>100.00000000000001</v>
      </c>
      <c r="J75" s="8"/>
      <c r="K75" s="9">
        <f>SUM(K72:K74)</f>
        <v>100</v>
      </c>
      <c r="L75" s="8"/>
      <c r="M75" s="9">
        <f>SUM(M72:M74)</f>
        <v>100</v>
      </c>
      <c r="N75" s="8"/>
      <c r="O75" s="9">
        <f>SUM(O72:O74)</f>
        <v>100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33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f>CURITIBA!D79+LONDRINA!D79+'CORNELIO PROCOPIO'!D79+APUCARANA!D79+ARAPOTI!D79+UMUARAMA!D79+'CAMPO MOURÃO'!D79+GUARAPUAVA!D79+PARANAVAÍ!D79+TOLEDO!D79</f>
        <v>781</v>
      </c>
      <c r="E79" s="5">
        <f>(D79/D$4)*100</f>
        <v>41.631130063965884</v>
      </c>
      <c r="F79" s="4">
        <f>CURITIBA!F79+LONDRINA!F79+'CORNELIO PROCOPIO'!F79+APUCARANA!F79+ARAPOTI!F79+UMUARAMA!F79+'CAMPO MOURÃO'!F79+GUARAPUAVA!F79+PARANAVAÍ!F79+TOLEDO!F79</f>
        <v>345</v>
      </c>
      <c r="G79" s="5">
        <f>(F79/F$4)*100</f>
        <v>36.201469045120675</v>
      </c>
      <c r="H79" s="4">
        <f>CURITIBA!H79+LONDRINA!H79+'CORNELIO PROCOPIO'!H79+APUCARANA!H79+ARAPOTI!H79+UMUARAMA!H79+'CAMPO MOURÃO'!H79+GUARAPUAVA!H79+PARANAVAÍ!H79+TOLEDO!H79</f>
        <v>456</v>
      </c>
      <c r="I79" s="5">
        <f>(H79/H$4)*100</f>
        <v>39.48051948051948</v>
      </c>
      <c r="J79" s="4">
        <f>CURITIBA!J79+LONDRINA!J79+'CORNELIO PROCOPIO'!J79+APUCARANA!J79+ARAPOTI!J79+UMUARAMA!J79+'CAMPO MOURÃO'!J79+GUARAPUAVA!J79+PARANAVAÍ!J79+TOLEDO!J79</f>
        <v>234</v>
      </c>
      <c r="K79" s="5">
        <f>(J79/J$4)*100</f>
        <v>43.82022471910113</v>
      </c>
      <c r="L79" s="4">
        <f>CURITIBA!L79+LONDRINA!L79+'CORNELIO PROCOPIO'!L79+APUCARANA!L79+ARAPOTI!L79+UMUARAMA!L79+'CAMPO MOURÃO'!L79+GUARAPUAVA!L79+PARANAVAÍ!L79+TOLEDO!L79</f>
        <v>86</v>
      </c>
      <c r="M79" s="5">
        <f>(L79/L$4)*100</f>
        <v>45.744680851063826</v>
      </c>
      <c r="N79" s="4">
        <f>CURITIBA!N79+LONDRINA!N79+'CORNELIO PROCOPIO'!N79+APUCARANA!N79+ARAPOTI!N79+UMUARAMA!N79+'CAMPO MOURÃO'!N79+GUARAPUAVA!N79+PARANAVAÍ!N79+TOLEDO!N79</f>
        <v>31</v>
      </c>
      <c r="O79" s="5">
        <f>(N79/N$4)*100</f>
        <v>40.78947368421053</v>
      </c>
      <c r="P79" s="6">
        <f>D79+F79+H79+J79+L79+N79</f>
        <v>1933</v>
      </c>
      <c r="Q79" s="5">
        <f>(P79/P$4)*100</f>
        <v>40.422417398578006</v>
      </c>
      <c r="R79" s="18"/>
    </row>
    <row r="80" spans="1:18" ht="15.75">
      <c r="A80" s="52" t="s">
        <v>52</v>
      </c>
      <c r="B80" s="53"/>
      <c r="C80" s="54"/>
      <c r="D80" s="4">
        <f>CURITIBA!D80+LONDRINA!D80+'CORNELIO PROCOPIO'!D80+APUCARANA!D80+ARAPOTI!D80+UMUARAMA!D80+'CAMPO MOURÃO'!D80+GUARAPUAVA!D80+PARANAVAÍ!D80+TOLEDO!D80</f>
        <v>666</v>
      </c>
      <c r="E80" s="5">
        <f>(D80/D$4)*100</f>
        <v>35.501066098081026</v>
      </c>
      <c r="F80" s="4">
        <f>CURITIBA!F80+LONDRINA!F80+'CORNELIO PROCOPIO'!F80+APUCARANA!F80+ARAPOTI!F80+UMUARAMA!F80+'CAMPO MOURÃO'!F80+GUARAPUAVA!F80+PARANAVAÍ!F80+TOLEDO!F80</f>
        <v>394</v>
      </c>
      <c r="G80" s="5">
        <f>(F80/F$4)*100</f>
        <v>41.34312696747114</v>
      </c>
      <c r="H80" s="4">
        <f>CURITIBA!H80+LONDRINA!H80+'CORNELIO PROCOPIO'!H80+APUCARANA!H80+ARAPOTI!H80+UMUARAMA!H80+'CAMPO MOURÃO'!H80+GUARAPUAVA!H80+PARANAVAÍ!H80+TOLEDO!H80</f>
        <v>310</v>
      </c>
      <c r="I80" s="5">
        <f>(H80/H$4)*100</f>
        <v>26.83982683982684</v>
      </c>
      <c r="J80" s="4">
        <f>CURITIBA!J80+LONDRINA!J80+'CORNELIO PROCOPIO'!J80+APUCARANA!J80+ARAPOTI!J80+UMUARAMA!J80+'CAMPO MOURÃO'!J80+GUARAPUAVA!J80+PARANAVAÍ!J80+TOLEDO!J80</f>
        <v>132</v>
      </c>
      <c r="K80" s="5">
        <f>(J80/J$4)*100</f>
        <v>24.719101123595504</v>
      </c>
      <c r="L80" s="4">
        <f>CURITIBA!L80+LONDRINA!L80+'CORNELIO PROCOPIO'!L80+APUCARANA!L80+ARAPOTI!L80+UMUARAMA!L80+'CAMPO MOURÃO'!L80+GUARAPUAVA!L80+PARANAVAÍ!L80+TOLEDO!L80</f>
        <v>54</v>
      </c>
      <c r="M80" s="5">
        <f>(L80/L$4)*100</f>
        <v>28.723404255319153</v>
      </c>
      <c r="N80" s="4">
        <f>CURITIBA!N80+LONDRINA!N80+'CORNELIO PROCOPIO'!N80+APUCARANA!N80+ARAPOTI!N80+UMUARAMA!N80+'CAMPO MOURÃO'!N80+GUARAPUAVA!N80+PARANAVAÍ!N80+TOLEDO!N80</f>
        <v>22</v>
      </c>
      <c r="O80" s="5">
        <f>(N80/N$4)*100</f>
        <v>28.947368421052634</v>
      </c>
      <c r="P80" s="6">
        <f>D80+F80+H80+J80+L80+N80</f>
        <v>1578</v>
      </c>
      <c r="Q80" s="5">
        <f>(P80/P$4)*100</f>
        <v>32.99874529485571</v>
      </c>
      <c r="R80" s="18"/>
    </row>
    <row r="81" spans="1:18" ht="30.75" customHeight="1">
      <c r="A81" s="82" t="s">
        <v>53</v>
      </c>
      <c r="B81" s="83"/>
      <c r="C81" s="84"/>
      <c r="D81" s="4">
        <f>CURITIBA!D81+LONDRINA!D81+'CORNELIO PROCOPIO'!D81+APUCARANA!D81+ARAPOTI!D81+UMUARAMA!D81+'CAMPO MOURÃO'!D81+GUARAPUAVA!D81+PARANAVAÍ!D81+TOLEDO!D81</f>
        <v>359</v>
      </c>
      <c r="E81" s="5">
        <f>(D81/D$4)*100</f>
        <v>19.136460554371002</v>
      </c>
      <c r="F81" s="4">
        <f>CURITIBA!F81+LONDRINA!F81+'CORNELIO PROCOPIO'!F81+APUCARANA!F81+ARAPOTI!F81+UMUARAMA!F81+'CAMPO MOURÃO'!F81+GUARAPUAVA!F81+PARANAVAÍ!F81+TOLEDO!F81</f>
        <v>178</v>
      </c>
      <c r="G81" s="5">
        <f>(F81/F$4)*100</f>
        <v>18.677859391395593</v>
      </c>
      <c r="H81" s="4">
        <f>CURITIBA!H81+LONDRINA!H81+'CORNELIO PROCOPIO'!H81+APUCARANA!H81+ARAPOTI!H81+UMUARAMA!H81+'CAMPO MOURÃO'!H81+GUARAPUAVA!H81+PARANAVAÍ!H81+TOLEDO!H81</f>
        <v>312</v>
      </c>
      <c r="I81" s="5">
        <f>(H81/H$4)*100</f>
        <v>27.01298701298701</v>
      </c>
      <c r="J81" s="4">
        <f>CURITIBA!J81+LONDRINA!J81+'CORNELIO PROCOPIO'!J81+APUCARANA!J81+ARAPOTI!J81+UMUARAMA!J81+'CAMPO MOURÃO'!J81+GUARAPUAVA!J81+PARANAVAÍ!J81+TOLEDO!J81</f>
        <v>126</v>
      </c>
      <c r="K81" s="5">
        <f>(J81/J$4)*100</f>
        <v>23.595505617977526</v>
      </c>
      <c r="L81" s="4">
        <f>CURITIBA!L81+LONDRINA!L81+'CORNELIO PROCOPIO'!L81+APUCARANA!L81+ARAPOTI!L81+UMUARAMA!L81+'CAMPO MOURÃO'!L81+GUARAPUAVA!L81+PARANAVAÍ!L81+TOLEDO!L81</f>
        <v>38</v>
      </c>
      <c r="M81" s="5">
        <f>(L81/L$4)*100</f>
        <v>20.212765957446805</v>
      </c>
      <c r="N81" s="4">
        <f>CURITIBA!N81+LONDRINA!N81+'CORNELIO PROCOPIO'!N81+APUCARANA!N81+ARAPOTI!N81+UMUARAMA!N81+'CAMPO MOURÃO'!N81+GUARAPUAVA!N81+PARANAVAÍ!N81+TOLEDO!N81</f>
        <v>17</v>
      </c>
      <c r="O81" s="5">
        <f>(N81/N$4)*100</f>
        <v>22.36842105263158</v>
      </c>
      <c r="P81" s="6">
        <f>D81+F81+H81+J81+L81+N81</f>
        <v>1030</v>
      </c>
      <c r="Q81" s="5">
        <f>(P81/P$4)*100</f>
        <v>21.539104976997073</v>
      </c>
      <c r="R81" s="18"/>
    </row>
    <row r="82" spans="1:18" ht="15.75">
      <c r="A82" s="52" t="s">
        <v>15</v>
      </c>
      <c r="B82" s="53"/>
      <c r="C82" s="54"/>
      <c r="D82" s="4">
        <f>CURITIBA!D82+LONDRINA!D82+'CORNELIO PROCOPIO'!D82+APUCARANA!D82+ARAPOTI!D82+UMUARAMA!D82+'CAMPO MOURÃO'!D82+GUARAPUAVA!D82+PARANAVAÍ!D82+TOLEDO!D82</f>
        <v>70</v>
      </c>
      <c r="E82" s="5">
        <f>(D82/D$4)*100</f>
        <v>3.731343283582089</v>
      </c>
      <c r="F82" s="4">
        <f>CURITIBA!F82+LONDRINA!F82+'CORNELIO PROCOPIO'!F82+APUCARANA!F82+ARAPOTI!F82+UMUARAMA!F82+'CAMPO MOURÃO'!F82+GUARAPUAVA!F82+PARANAVAÍ!F82+TOLEDO!F82</f>
        <v>36</v>
      </c>
      <c r="G82" s="5">
        <f>(F82/F$4)*100</f>
        <v>3.777544596012592</v>
      </c>
      <c r="H82" s="4">
        <f>CURITIBA!H82+LONDRINA!H82+'CORNELIO PROCOPIO'!H82+APUCARANA!H82+ARAPOTI!H82+UMUARAMA!H82+'CAMPO MOURÃO'!H82+GUARAPUAVA!H82+PARANAVAÍ!H82+TOLEDO!H82</f>
        <v>77</v>
      </c>
      <c r="I82" s="5">
        <f>(H82/H$4)*100</f>
        <v>6.666666666666667</v>
      </c>
      <c r="J82" s="4">
        <f>CURITIBA!J82+LONDRINA!J82+'CORNELIO PROCOPIO'!J82+APUCARANA!J82+ARAPOTI!J82+UMUARAMA!J82+'CAMPO MOURÃO'!J82+GUARAPUAVA!J82+PARANAVAÍ!J82+TOLEDO!J82</f>
        <v>42</v>
      </c>
      <c r="K82" s="5">
        <f>(J82/J$4)*100</f>
        <v>7.865168539325842</v>
      </c>
      <c r="L82" s="4">
        <f>CURITIBA!L82+LONDRINA!L82+'CORNELIO PROCOPIO'!L82+APUCARANA!L82+ARAPOTI!L82+UMUARAMA!L82+'CAMPO MOURÃO'!L82+GUARAPUAVA!L82+PARANAVAÍ!L82+TOLEDO!L82</f>
        <v>10</v>
      </c>
      <c r="M82" s="5">
        <f>(L82/L$4)*100</f>
        <v>5.319148936170213</v>
      </c>
      <c r="N82" s="4">
        <f>CURITIBA!N82+LONDRINA!N82+'CORNELIO PROCOPIO'!N82+APUCARANA!N82+ARAPOTI!N82+UMUARAMA!N82+'CAMPO MOURÃO'!N82+GUARAPUAVA!N82+PARANAVAÍ!N82+TOLEDO!N82</f>
        <v>6</v>
      </c>
      <c r="O82" s="5">
        <f>(N82/N$4)*100</f>
        <v>7.894736842105263</v>
      </c>
      <c r="P82" s="6">
        <f>D82+F82+H82+J82+L82+N82</f>
        <v>241</v>
      </c>
      <c r="Q82" s="5">
        <f>(P82/P$4)*100</f>
        <v>5.039732329569218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33"/>
      <c r="G83" s="9">
        <f>SUM(G79:G82)</f>
        <v>100.00000000000001</v>
      </c>
      <c r="H83" s="8"/>
      <c r="I83" s="9">
        <f>SUM(I79:I82)</f>
        <v>100</v>
      </c>
      <c r="J83" s="8"/>
      <c r="K83" s="9">
        <f>SUM(K79:K82)</f>
        <v>99.99999999999999</v>
      </c>
      <c r="L83" s="8"/>
      <c r="M83" s="9">
        <f>SUM(M79:M82)</f>
        <v>99.99999999999999</v>
      </c>
      <c r="N83" s="8"/>
      <c r="O83" s="9">
        <f>SUM(O79:O82)</f>
        <v>100</v>
      </c>
      <c r="P83" s="8"/>
      <c r="Q83" s="9">
        <f>SUM(Q79:Q82)</f>
        <v>100.00000000000001</v>
      </c>
      <c r="R83" s="29"/>
    </row>
    <row r="84" spans="1:18" s="30" customFormat="1" ht="15.75">
      <c r="A84" s="7"/>
      <c r="B84" s="7"/>
      <c r="C84" s="7"/>
      <c r="D84" s="8"/>
      <c r="E84" s="9"/>
      <c r="F84" s="33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f>CURITIBA!D86+LONDRINA!D86+'CORNELIO PROCOPIO'!D86+APUCARANA!D86+ARAPOTI!D86+UMUARAMA!D86+'CAMPO MOURÃO'!D86+GUARAPUAVA!D86+PARANAVAÍ!D86+TOLEDO!D86</f>
        <v>807</v>
      </c>
      <c r="E86" s="5">
        <f aca="true" t="shared" si="10" ref="E86:E91">(D86/D$4)*100</f>
        <v>43.01705756929638</v>
      </c>
      <c r="F86" s="4">
        <f>CURITIBA!F86+LONDRINA!F86+'CORNELIO PROCOPIO'!F86+APUCARANA!F86+ARAPOTI!F86+UMUARAMA!F86+'CAMPO MOURÃO'!F86+GUARAPUAVA!F86+PARANAVAÍ!F86+TOLEDO!F86</f>
        <v>434</v>
      </c>
      <c r="G86" s="5">
        <f aca="true" t="shared" si="11" ref="G86:G91">(F86/F$4)*100</f>
        <v>45.54039874081847</v>
      </c>
      <c r="H86" s="4">
        <f>CURITIBA!H86+LONDRINA!H86+'CORNELIO PROCOPIO'!H86+APUCARANA!H86+ARAPOTI!H86+UMUARAMA!H86+'CAMPO MOURÃO'!H86+GUARAPUAVA!H86+PARANAVAÍ!H86+TOLEDO!H86</f>
        <v>231</v>
      </c>
      <c r="I86" s="5">
        <f aca="true" t="shared" si="12" ref="I86:I91">(H86/H$4)*100</f>
        <v>20</v>
      </c>
      <c r="J86" s="4">
        <f>CURITIBA!J86+LONDRINA!J86+'CORNELIO PROCOPIO'!J86+APUCARANA!J86+ARAPOTI!J86+UMUARAMA!J86+'CAMPO MOURÃO'!J86+GUARAPUAVA!J86+PARANAVAÍ!J86+TOLEDO!J86</f>
        <v>145</v>
      </c>
      <c r="K86" s="5">
        <f aca="true" t="shared" si="13" ref="K86:K91">(J86/J$4)*100</f>
        <v>27.153558052434455</v>
      </c>
      <c r="L86" s="4">
        <f>CURITIBA!L86+LONDRINA!L86+'CORNELIO PROCOPIO'!L86+APUCARANA!L86+ARAPOTI!L86+UMUARAMA!L86+'CAMPO MOURÃO'!L86+GUARAPUAVA!L86+PARANAVAÍ!L86+TOLEDO!L86</f>
        <v>42</v>
      </c>
      <c r="M86" s="5">
        <f aca="true" t="shared" si="14" ref="M86:M91">(L86/L$4)*100</f>
        <v>22.340425531914892</v>
      </c>
      <c r="N86" s="4">
        <f>CURITIBA!N86+LONDRINA!N86+'CORNELIO PROCOPIO'!N86+APUCARANA!N86+ARAPOTI!N86+UMUARAMA!N86+'CAMPO MOURÃO'!N86+GUARAPUAVA!N86+PARANAVAÍ!N86+TOLEDO!N86</f>
        <v>12</v>
      </c>
      <c r="O86" s="5">
        <f aca="true" t="shared" si="15" ref="O86:O91">(N86/N$4)*100</f>
        <v>15.789473684210526</v>
      </c>
      <c r="P86" s="6">
        <f aca="true" t="shared" si="16" ref="P86:P91">D86+F86+H86+J86+L86+N86</f>
        <v>1671</v>
      </c>
      <c r="Q86" s="5">
        <f aca="true" t="shared" si="17" ref="Q86:Q91">(P86/P$4)*100</f>
        <v>34.9435382685069</v>
      </c>
      <c r="R86" s="18"/>
    </row>
    <row r="87" spans="1:18" ht="15.75">
      <c r="A87" s="52" t="s">
        <v>56</v>
      </c>
      <c r="B87" s="53"/>
      <c r="C87" s="54"/>
      <c r="D87" s="4">
        <f>CURITIBA!D87+LONDRINA!D87+'CORNELIO PROCOPIO'!D87+APUCARANA!D87+ARAPOTI!D87+UMUARAMA!D87+'CAMPO MOURÃO'!D87+GUARAPUAVA!D87+PARANAVAÍ!D87+TOLEDO!D87</f>
        <v>396</v>
      </c>
      <c r="E87" s="5">
        <f t="shared" si="10"/>
        <v>21.108742004264393</v>
      </c>
      <c r="F87" s="4">
        <f>CURITIBA!F87+LONDRINA!F87+'CORNELIO PROCOPIO'!F87+APUCARANA!F87+ARAPOTI!F87+UMUARAMA!F87+'CAMPO MOURÃO'!F87+GUARAPUAVA!F87+PARANAVAÍ!F87+TOLEDO!F87</f>
        <v>210</v>
      </c>
      <c r="G87" s="5">
        <f t="shared" si="11"/>
        <v>22.03567681007345</v>
      </c>
      <c r="H87" s="4">
        <f>CURITIBA!H87+LONDRINA!H87+'CORNELIO PROCOPIO'!H87+APUCARANA!H87+ARAPOTI!H87+UMUARAMA!H87+'CAMPO MOURÃO'!H87+GUARAPUAVA!H87+PARANAVAÍ!H87+TOLEDO!H87</f>
        <v>304</v>
      </c>
      <c r="I87" s="5">
        <f t="shared" si="12"/>
        <v>26.32034632034632</v>
      </c>
      <c r="J87" s="4">
        <f>CURITIBA!J87+LONDRINA!J87+'CORNELIO PROCOPIO'!J87+APUCARANA!J87+ARAPOTI!J87+UMUARAMA!J87+'CAMPO MOURÃO'!J87+GUARAPUAVA!J87+PARANAVAÍ!J87+TOLEDO!J87</f>
        <v>148</v>
      </c>
      <c r="K87" s="5">
        <f t="shared" si="13"/>
        <v>27.715355805243448</v>
      </c>
      <c r="L87" s="4">
        <f>CURITIBA!L87+LONDRINA!L87+'CORNELIO PROCOPIO'!L87+APUCARANA!L87+ARAPOTI!L87+UMUARAMA!L87+'CAMPO MOURÃO'!L87+GUARAPUAVA!L87+PARANAVAÍ!L87+TOLEDO!L87</f>
        <v>59</v>
      </c>
      <c r="M87" s="5">
        <f t="shared" si="14"/>
        <v>31.382978723404253</v>
      </c>
      <c r="N87" s="4">
        <f>CURITIBA!N87+LONDRINA!N87+'CORNELIO PROCOPIO'!N87+APUCARANA!N87+ARAPOTI!N87+UMUARAMA!N87+'CAMPO MOURÃO'!N87+GUARAPUAVA!N87+PARANAVAÍ!N87+TOLEDO!N87</f>
        <v>12</v>
      </c>
      <c r="O87" s="5">
        <f t="shared" si="15"/>
        <v>15.789473684210526</v>
      </c>
      <c r="P87" s="6">
        <f t="shared" si="16"/>
        <v>1129</v>
      </c>
      <c r="Q87" s="5">
        <f t="shared" si="17"/>
        <v>23.609368465077374</v>
      </c>
      <c r="R87" s="18"/>
    </row>
    <row r="88" spans="1:18" ht="30" customHeight="1">
      <c r="A88" s="82" t="s">
        <v>57</v>
      </c>
      <c r="B88" s="83"/>
      <c r="C88" s="84"/>
      <c r="D88" s="4">
        <f>CURITIBA!D88+LONDRINA!D88+'CORNELIO PROCOPIO'!D88+APUCARANA!D88+ARAPOTI!D88+UMUARAMA!D88+'CAMPO MOURÃO'!D88+GUARAPUAVA!D88+PARANAVAÍ!D88+TOLEDO!D88</f>
        <v>159</v>
      </c>
      <c r="E88" s="5">
        <f t="shared" si="10"/>
        <v>8.47547974413646</v>
      </c>
      <c r="F88" s="4">
        <f>CURITIBA!F88+LONDRINA!F88+'CORNELIO PROCOPIO'!F88+APUCARANA!F88+ARAPOTI!F88+UMUARAMA!F88+'CAMPO MOURÃO'!F88+GUARAPUAVA!F88+PARANAVAÍ!F88+TOLEDO!F88</f>
        <v>72</v>
      </c>
      <c r="G88" s="5">
        <f t="shared" si="11"/>
        <v>7.555089192025184</v>
      </c>
      <c r="H88" s="4">
        <f>CURITIBA!H88+LONDRINA!H88+'CORNELIO PROCOPIO'!H88+APUCARANA!H88+ARAPOTI!H88+UMUARAMA!H88+'CAMPO MOURÃO'!H88+GUARAPUAVA!H88+PARANAVAÍ!H88+TOLEDO!H88</f>
        <v>156</v>
      </c>
      <c r="I88" s="5">
        <f t="shared" si="12"/>
        <v>13.506493506493506</v>
      </c>
      <c r="J88" s="4">
        <f>CURITIBA!J88+LONDRINA!J88+'CORNELIO PROCOPIO'!J88+APUCARANA!J88+ARAPOTI!J88+UMUARAMA!J88+'CAMPO MOURÃO'!J88+GUARAPUAVA!J88+PARANAVAÍ!J88+TOLEDO!J88</f>
        <v>65</v>
      </c>
      <c r="K88" s="5">
        <f t="shared" si="13"/>
        <v>12.172284644194757</v>
      </c>
      <c r="L88" s="4">
        <f>CURITIBA!L88+LONDRINA!L88+'CORNELIO PROCOPIO'!L88+APUCARANA!L88+ARAPOTI!L88+UMUARAMA!L88+'CAMPO MOURÃO'!L88+GUARAPUAVA!L88+PARANAVAÍ!L88+TOLEDO!L88</f>
        <v>23</v>
      </c>
      <c r="M88" s="5">
        <f t="shared" si="14"/>
        <v>12.23404255319149</v>
      </c>
      <c r="N88" s="4">
        <f>CURITIBA!N88+LONDRINA!N88+'CORNELIO PROCOPIO'!N88+APUCARANA!N88+ARAPOTI!N88+UMUARAMA!N88+'CAMPO MOURÃO'!N88+GUARAPUAVA!N88+PARANAVAÍ!N88+TOLEDO!N88</f>
        <v>4</v>
      </c>
      <c r="O88" s="5">
        <f t="shared" si="15"/>
        <v>5.263157894736842</v>
      </c>
      <c r="P88" s="6">
        <f t="shared" si="16"/>
        <v>479</v>
      </c>
      <c r="Q88" s="5">
        <f t="shared" si="17"/>
        <v>10.01672940192388</v>
      </c>
      <c r="R88" s="18"/>
    </row>
    <row r="89" spans="1:18" ht="63" customHeight="1">
      <c r="A89" s="82" t="s">
        <v>58</v>
      </c>
      <c r="B89" s="83"/>
      <c r="C89" s="84"/>
      <c r="D89" s="4">
        <f>CURITIBA!D89+LONDRINA!D89+'CORNELIO PROCOPIO'!D89+APUCARANA!D89+ARAPOTI!D89+UMUARAMA!D89+'CAMPO MOURÃO'!D89+GUARAPUAVA!D89+PARANAVAÍ!D89+TOLEDO!D89</f>
        <v>177</v>
      </c>
      <c r="E89" s="5">
        <f t="shared" si="10"/>
        <v>9.43496801705757</v>
      </c>
      <c r="F89" s="4">
        <f>CURITIBA!F89+LONDRINA!F89+'CORNELIO PROCOPIO'!F89+APUCARANA!F89+ARAPOTI!F89+UMUARAMA!F89+'CAMPO MOURÃO'!F89+GUARAPUAVA!F89+PARANAVAÍ!F89+TOLEDO!F89</f>
        <v>91</v>
      </c>
      <c r="G89" s="5">
        <f t="shared" si="11"/>
        <v>9.548793284365162</v>
      </c>
      <c r="H89" s="4">
        <f>CURITIBA!H89+LONDRINA!H89+'CORNELIO PROCOPIO'!H89+APUCARANA!H89+ARAPOTI!H89+UMUARAMA!H89+'CAMPO MOURÃO'!H89+GUARAPUAVA!H89+PARANAVAÍ!H89+TOLEDO!H89</f>
        <v>203</v>
      </c>
      <c r="I89" s="5">
        <f t="shared" si="12"/>
        <v>17.575757575757574</v>
      </c>
      <c r="J89" s="4">
        <f>CURITIBA!J89+LONDRINA!J89+'CORNELIO PROCOPIO'!J89+APUCARANA!J89+ARAPOTI!J89+UMUARAMA!J89+'CAMPO MOURÃO'!J89+GUARAPUAVA!J89+PARANAVAÍ!J89+TOLEDO!J89</f>
        <v>76</v>
      </c>
      <c r="K89" s="5">
        <f t="shared" si="13"/>
        <v>14.232209737827715</v>
      </c>
      <c r="L89" s="4">
        <f>CURITIBA!L89+LONDRINA!L89+'CORNELIO PROCOPIO'!L89+APUCARANA!L89+ARAPOTI!L89+UMUARAMA!L89+'CAMPO MOURÃO'!L89+GUARAPUAVA!L89+PARANAVAÍ!L89+TOLEDO!L89</f>
        <v>25</v>
      </c>
      <c r="M89" s="5">
        <f t="shared" si="14"/>
        <v>13.297872340425531</v>
      </c>
      <c r="N89" s="4">
        <f>CURITIBA!N89+LONDRINA!N89+'CORNELIO PROCOPIO'!N89+APUCARANA!N89+ARAPOTI!N89+UMUARAMA!N89+'CAMPO MOURÃO'!N89+GUARAPUAVA!N89+PARANAVAÍ!N89+TOLEDO!N89</f>
        <v>20</v>
      </c>
      <c r="O89" s="5">
        <f t="shared" si="15"/>
        <v>26.31578947368421</v>
      </c>
      <c r="P89" s="6">
        <f t="shared" si="16"/>
        <v>592</v>
      </c>
      <c r="Q89" s="5">
        <f t="shared" si="17"/>
        <v>12.379757423672103</v>
      </c>
      <c r="R89" s="18"/>
    </row>
    <row r="90" spans="1:18" ht="91.5" customHeight="1">
      <c r="A90" s="82" t="s">
        <v>59</v>
      </c>
      <c r="B90" s="83"/>
      <c r="C90" s="84"/>
      <c r="D90" s="4">
        <f>CURITIBA!D90+LONDRINA!D90+'CORNELIO PROCOPIO'!D90+APUCARANA!D90+ARAPOTI!D90+UMUARAMA!D90+'CAMPO MOURÃO'!D90+GUARAPUAVA!D90+PARANAVAÍ!D90+TOLEDO!D90</f>
        <v>73</v>
      </c>
      <c r="E90" s="5">
        <f t="shared" si="10"/>
        <v>3.8912579957356077</v>
      </c>
      <c r="F90" s="4">
        <f>CURITIBA!F90+LONDRINA!F90+'CORNELIO PROCOPIO'!F90+APUCARANA!F90+ARAPOTI!F90+UMUARAMA!F90+'CAMPO MOURÃO'!F90+GUARAPUAVA!F90+PARANAVAÍ!F90+TOLEDO!F90</f>
        <v>32</v>
      </c>
      <c r="G90" s="5">
        <f t="shared" si="11"/>
        <v>3.3578174186778593</v>
      </c>
      <c r="H90" s="4">
        <f>CURITIBA!H90+LONDRINA!H90+'CORNELIO PROCOPIO'!H90+APUCARANA!H90+ARAPOTI!H90+UMUARAMA!H90+'CAMPO MOURÃO'!H90+GUARAPUAVA!H90+PARANAVAÍ!H90+TOLEDO!H90</f>
        <v>50</v>
      </c>
      <c r="I90" s="5">
        <f t="shared" si="12"/>
        <v>4.329004329004329</v>
      </c>
      <c r="J90" s="4">
        <f>CURITIBA!J90+LONDRINA!J90+'CORNELIO PROCOPIO'!J90+APUCARANA!J90+ARAPOTI!J90+UMUARAMA!J90+'CAMPO MOURÃO'!J90+GUARAPUAVA!J90+PARANAVAÍ!J90+TOLEDO!J90</f>
        <v>17</v>
      </c>
      <c r="K90" s="5">
        <f t="shared" si="13"/>
        <v>3.1835205992509366</v>
      </c>
      <c r="L90" s="4">
        <f>CURITIBA!L90+LONDRINA!L90+'CORNELIO PROCOPIO'!L90+APUCARANA!L90+ARAPOTI!L90+UMUARAMA!L90+'CAMPO MOURÃO'!L90+GUARAPUAVA!L90+PARANAVAÍ!L90+TOLEDO!L90</f>
        <v>8</v>
      </c>
      <c r="M90" s="5">
        <f t="shared" si="14"/>
        <v>4.25531914893617</v>
      </c>
      <c r="N90" s="4">
        <f>CURITIBA!N90+LONDRINA!N90+'CORNELIO PROCOPIO'!N90+APUCARANA!N90+ARAPOTI!N90+UMUARAMA!N90+'CAMPO MOURÃO'!N90+GUARAPUAVA!N90+PARANAVAÍ!N90+TOLEDO!N90</f>
        <v>6</v>
      </c>
      <c r="O90" s="5">
        <f t="shared" si="15"/>
        <v>7.894736842105263</v>
      </c>
      <c r="P90" s="6">
        <f t="shared" si="16"/>
        <v>186</v>
      </c>
      <c r="Q90" s="5">
        <f t="shared" si="17"/>
        <v>3.889585947302384</v>
      </c>
      <c r="R90" s="18"/>
    </row>
    <row r="91" spans="1:18" ht="15.75">
      <c r="A91" s="52" t="s">
        <v>15</v>
      </c>
      <c r="B91" s="53"/>
      <c r="C91" s="54"/>
      <c r="D91" s="4">
        <f>CURITIBA!D91+LONDRINA!D91+'CORNELIO PROCOPIO'!D91+APUCARANA!D91+ARAPOTI!D91+UMUARAMA!D91+'CAMPO MOURÃO'!D91+GUARAPUAVA!D91+PARANAVAÍ!D91+TOLEDO!D91</f>
        <v>264</v>
      </c>
      <c r="E91" s="5">
        <f t="shared" si="10"/>
        <v>14.072494669509595</v>
      </c>
      <c r="F91" s="4">
        <f>CURITIBA!F91+LONDRINA!F91+'CORNELIO PROCOPIO'!F91+APUCARANA!F91+ARAPOTI!F91+UMUARAMA!F91+'CAMPO MOURÃO'!F91+GUARAPUAVA!F91+PARANAVAÍ!F91+TOLEDO!F91</f>
        <v>114</v>
      </c>
      <c r="G91" s="5">
        <f t="shared" si="11"/>
        <v>11.962224554039874</v>
      </c>
      <c r="H91" s="4">
        <f>CURITIBA!H91+LONDRINA!H91+'CORNELIO PROCOPIO'!H91+APUCARANA!H91+ARAPOTI!H91+UMUARAMA!H91+'CAMPO MOURÃO'!H91+GUARAPUAVA!H91+PARANAVAÍ!H91+TOLEDO!H91</f>
        <v>211</v>
      </c>
      <c r="I91" s="5">
        <f t="shared" si="12"/>
        <v>18.26839826839827</v>
      </c>
      <c r="J91" s="4">
        <f>CURITIBA!J91+LONDRINA!J91+'CORNELIO PROCOPIO'!J91+APUCARANA!J91+ARAPOTI!J91+UMUARAMA!J91+'CAMPO MOURÃO'!J91+GUARAPUAVA!J91+PARANAVAÍ!J91+TOLEDO!J91</f>
        <v>83</v>
      </c>
      <c r="K91" s="5">
        <f t="shared" si="13"/>
        <v>15.543071161048688</v>
      </c>
      <c r="L91" s="4">
        <f>CURITIBA!L91+LONDRINA!L91+'CORNELIO PROCOPIO'!L91+APUCARANA!L91+ARAPOTI!L91+UMUARAMA!L91+'CAMPO MOURÃO'!L91+GUARAPUAVA!L91+PARANAVAÍ!L91+TOLEDO!L91</f>
        <v>31</v>
      </c>
      <c r="M91" s="5">
        <f t="shared" si="14"/>
        <v>16.48936170212766</v>
      </c>
      <c r="N91" s="4">
        <f>CURITIBA!N91+LONDRINA!N91+'CORNELIO PROCOPIO'!N91+APUCARANA!N91+ARAPOTI!N91+UMUARAMA!N91+'CAMPO MOURÃO'!N91+GUARAPUAVA!N91+PARANAVAÍ!N91+TOLEDO!N91</f>
        <v>22</v>
      </c>
      <c r="O91" s="5">
        <f t="shared" si="15"/>
        <v>28.947368421052634</v>
      </c>
      <c r="P91" s="6">
        <f t="shared" si="16"/>
        <v>725</v>
      </c>
      <c r="Q91" s="5">
        <f t="shared" si="17"/>
        <v>15.161020493517357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100.00000000000001</v>
      </c>
      <c r="F92" s="33"/>
      <c r="G92" s="9">
        <f>SUM(G86:G91)</f>
        <v>99.99999999999999</v>
      </c>
      <c r="H92" s="8"/>
      <c r="I92" s="9">
        <f>SUM(I86:I91)</f>
        <v>100</v>
      </c>
      <c r="J92" s="8"/>
      <c r="K92" s="9">
        <f>SUM(K86:K91)</f>
        <v>100</v>
      </c>
      <c r="L92" s="8"/>
      <c r="M92" s="9">
        <f>SUM(M86:M91)</f>
        <v>100</v>
      </c>
      <c r="N92" s="8"/>
      <c r="O92" s="9">
        <f>SUM(O86:O91)</f>
        <v>99.99999999999999</v>
      </c>
      <c r="P92" s="8"/>
      <c r="Q92" s="9">
        <f>SUM(Q86:Q91)</f>
        <v>99.99999999999999</v>
      </c>
      <c r="R92" s="29"/>
    </row>
    <row r="93" spans="1:18" s="30" customFormat="1" ht="15.75">
      <c r="A93" s="7"/>
      <c r="B93" s="7"/>
      <c r="C93" s="7"/>
      <c r="D93" s="8"/>
      <c r="E93" s="9"/>
      <c r="F93" s="33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f>CURITIBA!D95+LONDRINA!D95+'CORNELIO PROCOPIO'!D95+APUCARANA!D95+ARAPOTI!D95+UMUARAMA!D95+'CAMPO MOURÃO'!D95+GUARAPUAVA!D95+PARANAVAÍ!D95+TOLEDO!D95</f>
        <v>351</v>
      </c>
      <c r="E95" s="5">
        <f>(D95/D$4)*100</f>
        <v>18.71002132196162</v>
      </c>
      <c r="F95" s="4">
        <f>CURITIBA!F95+LONDRINA!F95+'CORNELIO PROCOPIO'!F95+APUCARANA!F95+ARAPOTI!F95+UMUARAMA!F95+'CAMPO MOURÃO'!F95+GUARAPUAVA!F95+PARANAVAÍ!F95+TOLEDO!F95</f>
        <v>164</v>
      </c>
      <c r="G95" s="5">
        <f>(F95/F$4)*100</f>
        <v>17.20881427072403</v>
      </c>
      <c r="H95" s="4">
        <f>CURITIBA!H95+LONDRINA!H95+'CORNELIO PROCOPIO'!H95+APUCARANA!H95+ARAPOTI!H95+UMUARAMA!H95+'CAMPO MOURÃO'!H95+GUARAPUAVA!H95+PARANAVAÍ!H95+TOLEDO!H95</f>
        <v>247</v>
      </c>
      <c r="I95" s="5">
        <f>(H95/H$4)*100</f>
        <v>21.385281385281385</v>
      </c>
      <c r="J95" s="4">
        <f>CURITIBA!J95+LONDRINA!J95+'CORNELIO PROCOPIO'!J95+APUCARANA!J95+ARAPOTI!J95+UMUARAMA!J95+'CAMPO MOURÃO'!J95+GUARAPUAVA!J95+PARANAVAÍ!J95+TOLEDO!J95</f>
        <v>151</v>
      </c>
      <c r="K95" s="5">
        <f>(J95/J$4)*100</f>
        <v>28.277153558052436</v>
      </c>
      <c r="L95" s="4">
        <f>CURITIBA!L95+LONDRINA!L95+'CORNELIO PROCOPIO'!L95+APUCARANA!L95+ARAPOTI!L95+UMUARAMA!L95+'CAMPO MOURÃO'!L95+GUARAPUAVA!L95+PARANAVAÍ!L95+TOLEDO!L95</f>
        <v>61</v>
      </c>
      <c r="M95" s="5">
        <f>(L95/L$4)*100</f>
        <v>32.4468085106383</v>
      </c>
      <c r="N95" s="4">
        <f>CURITIBA!N95+LONDRINA!N95+'CORNELIO PROCOPIO'!N95+APUCARANA!N95+ARAPOTI!N95+UMUARAMA!N95+'CAMPO MOURÃO'!N95+GUARAPUAVA!N95+PARANAVAÍ!N95+TOLEDO!N95</f>
        <v>8</v>
      </c>
      <c r="O95" s="5">
        <f>(N95/N$4)*100</f>
        <v>10.526315789473683</v>
      </c>
      <c r="P95" s="6">
        <f>D95+F95+H95+J95+L95+N95</f>
        <v>982</v>
      </c>
      <c r="Q95" s="5">
        <f>(P95/P$4)*100</f>
        <v>20.5353408615642</v>
      </c>
      <c r="R95" s="18"/>
    </row>
    <row r="96" spans="1:18" ht="15.75">
      <c r="A96" s="52" t="s">
        <v>36</v>
      </c>
      <c r="B96" s="53"/>
      <c r="C96" s="54"/>
      <c r="D96" s="4">
        <f>CURITIBA!D96+LONDRINA!D96+'CORNELIO PROCOPIO'!D96+APUCARANA!D96+ARAPOTI!D96+UMUARAMA!D96+'CAMPO MOURÃO'!D96+GUARAPUAVA!D96+PARANAVAÍ!D96+TOLEDO!D96</f>
        <v>1473</v>
      </c>
      <c r="E96" s="5">
        <f>(D96/D$4)*100</f>
        <v>78.51812366737741</v>
      </c>
      <c r="F96" s="4">
        <f>CURITIBA!F96+LONDRINA!F96+'CORNELIO PROCOPIO'!F96+APUCARANA!F96+ARAPOTI!F96+UMUARAMA!F96+'CAMPO MOURÃO'!F96+GUARAPUAVA!F96+PARANAVAÍ!F96+TOLEDO!F96</f>
        <v>749</v>
      </c>
      <c r="G96" s="5">
        <f>(F96/F$4)*100</f>
        <v>78.59391395592866</v>
      </c>
      <c r="H96" s="4">
        <f>CURITIBA!H96+LONDRINA!H96+'CORNELIO PROCOPIO'!H96+APUCARANA!H96+ARAPOTI!H96+UMUARAMA!H96+'CAMPO MOURÃO'!H96+GUARAPUAVA!H96+PARANAVAÍ!H96+TOLEDO!H96</f>
        <v>866</v>
      </c>
      <c r="I96" s="5">
        <f>(H96/H$4)*100</f>
        <v>74.97835497835497</v>
      </c>
      <c r="J96" s="4">
        <f>CURITIBA!J96+LONDRINA!J96+'CORNELIO PROCOPIO'!J96+APUCARANA!J96+ARAPOTI!J96+UMUARAMA!J96+'CAMPO MOURÃO'!J96+GUARAPUAVA!J96+PARANAVAÍ!J96+TOLEDO!J96</f>
        <v>360</v>
      </c>
      <c r="K96" s="5">
        <f>(J96/J$4)*100</f>
        <v>67.41573033707866</v>
      </c>
      <c r="L96" s="4">
        <f>CURITIBA!L96+LONDRINA!L96+'CORNELIO PROCOPIO'!L96+APUCARANA!L96+ARAPOTI!L96+UMUARAMA!L96+'CAMPO MOURÃO'!L96+GUARAPUAVA!L96+PARANAVAÍ!L96+TOLEDO!L96</f>
        <v>121</v>
      </c>
      <c r="M96" s="5">
        <f>(L96/L$4)*100</f>
        <v>64.36170212765957</v>
      </c>
      <c r="N96" s="4">
        <f>CURITIBA!N96+LONDRINA!N96+'CORNELIO PROCOPIO'!N96+APUCARANA!N96+ARAPOTI!N96+UMUARAMA!N96+'CAMPO MOURÃO'!N96+GUARAPUAVA!N96+PARANAVAÍ!N96+TOLEDO!N96</f>
        <v>63</v>
      </c>
      <c r="O96" s="5">
        <f>(N96/N$4)*100</f>
        <v>82.89473684210526</v>
      </c>
      <c r="P96" s="6">
        <f>D96+F96+H96+J96+L96+N96</f>
        <v>3632</v>
      </c>
      <c r="Q96" s="5">
        <f>(P96/P$4)*100</f>
        <v>75.95148473442075</v>
      </c>
      <c r="R96" s="18"/>
    </row>
    <row r="97" spans="1:18" ht="15.75">
      <c r="A97" s="52" t="s">
        <v>15</v>
      </c>
      <c r="B97" s="53"/>
      <c r="C97" s="54"/>
      <c r="D97" s="4">
        <f>CURITIBA!D97+LONDRINA!D97+'CORNELIO PROCOPIO'!D97+APUCARANA!D97+ARAPOTI!D97+UMUARAMA!D97+'CAMPO MOURÃO'!D97+GUARAPUAVA!D97+PARANAVAÍ!D97+TOLEDO!D97</f>
        <v>52</v>
      </c>
      <c r="E97" s="5">
        <f>(D97/D$4)*100</f>
        <v>2.771855010660981</v>
      </c>
      <c r="F97" s="4">
        <f>CURITIBA!F97+LONDRINA!F97+'CORNELIO PROCOPIO'!F97+APUCARANA!F97+ARAPOTI!F97+UMUARAMA!F97+'CAMPO MOURÃO'!F97+GUARAPUAVA!F97+PARANAVAÍ!F97+TOLEDO!F97</f>
        <v>40</v>
      </c>
      <c r="G97" s="5">
        <f>(F97/F$4)*100</f>
        <v>4.197271773347324</v>
      </c>
      <c r="H97" s="4">
        <f>CURITIBA!H97+LONDRINA!H97+'CORNELIO PROCOPIO'!H97+APUCARANA!H97+ARAPOTI!H97+UMUARAMA!H97+'CAMPO MOURÃO'!H97+GUARAPUAVA!H97+PARANAVAÍ!H97+TOLEDO!H97</f>
        <v>42</v>
      </c>
      <c r="I97" s="5">
        <f>(H97/H$4)*100</f>
        <v>3.6363636363636362</v>
      </c>
      <c r="J97" s="4">
        <f>CURITIBA!J97+LONDRINA!J97+'CORNELIO PROCOPIO'!J97+APUCARANA!J97+ARAPOTI!J97+UMUARAMA!J97+'CAMPO MOURÃO'!J97+GUARAPUAVA!J97+PARANAVAÍ!J97+TOLEDO!J97</f>
        <v>23</v>
      </c>
      <c r="K97" s="5">
        <f>(J97/J$4)*100</f>
        <v>4.307116104868914</v>
      </c>
      <c r="L97" s="4">
        <f>CURITIBA!L97+LONDRINA!L97+'CORNELIO PROCOPIO'!L97+APUCARANA!L97+ARAPOTI!L97+UMUARAMA!L97+'CAMPO MOURÃO'!L97+GUARAPUAVA!L97+PARANAVAÍ!L97+TOLEDO!L97</f>
        <v>6</v>
      </c>
      <c r="M97" s="5">
        <f>(L97/L$4)*100</f>
        <v>3.1914893617021276</v>
      </c>
      <c r="N97" s="4">
        <f>CURITIBA!N97+LONDRINA!N97+'CORNELIO PROCOPIO'!N97+APUCARANA!N97+ARAPOTI!N97+UMUARAMA!N97+'CAMPO MOURÃO'!N97+GUARAPUAVA!N97+PARANAVAÍ!N97+TOLEDO!N97</f>
        <v>5</v>
      </c>
      <c r="O97" s="5">
        <f>(N97/N$4)*100</f>
        <v>6.578947368421052</v>
      </c>
      <c r="P97" s="6">
        <f>D97+F97+H97+J97+L97+N97</f>
        <v>168</v>
      </c>
      <c r="Q97" s="5">
        <f>(P97/P$4)*100</f>
        <v>3.5131744040150563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100.00000000000001</v>
      </c>
      <c r="F98" s="33"/>
      <c r="G98" s="9">
        <f>SUM(G95:G97)</f>
        <v>100.00000000000001</v>
      </c>
      <c r="H98" s="8"/>
      <c r="I98" s="9">
        <f>SUM(I95:I97)</f>
        <v>100</v>
      </c>
      <c r="J98" s="8"/>
      <c r="K98" s="9">
        <f>SUM(K95:K97)</f>
        <v>100</v>
      </c>
      <c r="L98" s="8"/>
      <c r="M98" s="9">
        <f>SUM(M95:M97)</f>
        <v>99.99999999999999</v>
      </c>
      <c r="N98" s="8"/>
      <c r="O98" s="9">
        <f>SUM(O95:O97)</f>
        <v>100</v>
      </c>
      <c r="P98" s="8"/>
      <c r="Q98" s="9">
        <f>SUM(Q95:Q97)</f>
        <v>100.00000000000001</v>
      </c>
      <c r="R98" s="29"/>
    </row>
    <row r="99" spans="1:18" s="30" customFormat="1" ht="15.75">
      <c r="A99" s="7"/>
      <c r="B99" s="7"/>
      <c r="C99" s="7"/>
      <c r="D99" s="8"/>
      <c r="E99" s="9"/>
      <c r="F99" s="33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f>CURITIBA!D101+LONDRINA!D101+'CORNELIO PROCOPIO'!D101+APUCARANA!D101+ARAPOTI!D101+UMUARAMA!D101+'CAMPO MOURÃO'!D101+GUARAPUAVA!D101+PARANAVAÍ!D101+TOLEDO!D101</f>
        <v>369</v>
      </c>
      <c r="E101" s="5">
        <f>(D101/D$4)*100</f>
        <v>19.66950959488273</v>
      </c>
      <c r="F101" s="4">
        <f>CURITIBA!F101+LONDRINA!F101+'CORNELIO PROCOPIO'!F101+APUCARANA!F101+ARAPOTI!F101+UMUARAMA!F101+'CAMPO MOURÃO'!F101+GUARAPUAVA!F101+PARANAVAÍ!F101+TOLEDO!F101</f>
        <v>189</v>
      </c>
      <c r="G101" s="5">
        <f>(F101/F$4)*100</f>
        <v>19.832109129066108</v>
      </c>
      <c r="H101" s="4">
        <f>CURITIBA!H101+LONDRINA!H101+'CORNELIO PROCOPIO'!H101+APUCARANA!H101+ARAPOTI!H101+UMUARAMA!H101+'CAMPO MOURÃO'!H101+GUARAPUAVA!H101+PARANAVAÍ!H101+TOLEDO!H101</f>
        <v>209</v>
      </c>
      <c r="I101" s="5">
        <f>(H101/H$4)*100</f>
        <v>18.095238095238095</v>
      </c>
      <c r="J101" s="4">
        <f>CURITIBA!J101+LONDRINA!J101+'CORNELIO PROCOPIO'!J101+APUCARANA!J101+ARAPOTI!J101+UMUARAMA!J101+'CAMPO MOURÃO'!J101+GUARAPUAVA!J101+PARANAVAÍ!J101+TOLEDO!J101</f>
        <v>128</v>
      </c>
      <c r="K101" s="5">
        <f>(J101/J$4)*100</f>
        <v>23.970037453183522</v>
      </c>
      <c r="L101" s="4">
        <f>CURITIBA!L101+LONDRINA!L101+'CORNELIO PROCOPIO'!L101+APUCARANA!L101+ARAPOTI!L101+UMUARAMA!L101+'CAMPO MOURÃO'!L101+GUARAPUAVA!L101+PARANAVAÍ!L101+TOLEDO!L101</f>
        <v>50</v>
      </c>
      <c r="M101" s="5">
        <f>(L101/L$4)*100</f>
        <v>26.595744680851062</v>
      </c>
      <c r="N101" s="4">
        <f>CURITIBA!N101+LONDRINA!N101+'CORNELIO PROCOPIO'!N101+APUCARANA!N101+ARAPOTI!N101+UMUARAMA!N101+'CAMPO MOURÃO'!N101+GUARAPUAVA!N101+PARANAVAÍ!N101+TOLEDO!N101</f>
        <v>9</v>
      </c>
      <c r="O101" s="5">
        <f>(N101/N$4)*100</f>
        <v>11.842105263157894</v>
      </c>
      <c r="P101" s="6">
        <f>D101+F101+H101+J101+L101+N101</f>
        <v>954</v>
      </c>
      <c r="Q101" s="5">
        <f>(P101/P$4)*100</f>
        <v>19.949811794228356</v>
      </c>
      <c r="R101" s="18"/>
    </row>
    <row r="102" spans="1:18" ht="15.75">
      <c r="A102" s="52" t="s">
        <v>36</v>
      </c>
      <c r="B102" s="53"/>
      <c r="C102" s="54"/>
      <c r="D102" s="4">
        <f>CURITIBA!D102+LONDRINA!D102+'CORNELIO PROCOPIO'!D102+APUCARANA!D102+ARAPOTI!D102+UMUARAMA!D102+'CAMPO MOURÃO'!D102+GUARAPUAVA!D102+PARANAVAÍ!D102+TOLEDO!D102</f>
        <v>1441</v>
      </c>
      <c r="E102" s="5">
        <f>(D102/D$4)*100</f>
        <v>76.81236673773986</v>
      </c>
      <c r="F102" s="4">
        <f>CURITIBA!F102+LONDRINA!F102+'CORNELIO PROCOPIO'!F102+APUCARANA!F102+ARAPOTI!F102+UMUARAMA!F102+'CAMPO MOURÃO'!F102+GUARAPUAVA!F102+PARANAVAÍ!F102+TOLEDO!F102</f>
        <v>731</v>
      </c>
      <c r="G102" s="5">
        <f>(F102/F$4)*100</f>
        <v>76.70514165792235</v>
      </c>
      <c r="H102" s="4">
        <f>CURITIBA!H102+LONDRINA!H102+'CORNELIO PROCOPIO'!H102+APUCARANA!H102+ARAPOTI!H102+UMUARAMA!H102+'CAMPO MOURÃO'!H102+GUARAPUAVA!H102+PARANAVAÍ!H102+TOLEDO!H102</f>
        <v>896</v>
      </c>
      <c r="I102" s="5">
        <f>(H102/H$4)*100</f>
        <v>77.57575757575758</v>
      </c>
      <c r="J102" s="4">
        <f>CURITIBA!J102+LONDRINA!J102+'CORNELIO PROCOPIO'!J102+APUCARANA!J102+ARAPOTI!J102+UMUARAMA!J102+'CAMPO MOURÃO'!J102+GUARAPUAVA!J102+PARANAVAÍ!J102+TOLEDO!J102</f>
        <v>388</v>
      </c>
      <c r="K102" s="5">
        <f>(J102/J$4)*100</f>
        <v>72.65917602996255</v>
      </c>
      <c r="L102" s="4">
        <f>CURITIBA!L102+LONDRINA!L102+'CORNELIO PROCOPIO'!L102+APUCARANA!L102+ARAPOTI!L102+UMUARAMA!L102+'CAMPO MOURÃO'!L102+GUARAPUAVA!L102+PARANAVAÍ!L102+TOLEDO!L102</f>
        <v>134</v>
      </c>
      <c r="M102" s="5">
        <f>(L102/L$4)*100</f>
        <v>71.27659574468085</v>
      </c>
      <c r="N102" s="4">
        <f>CURITIBA!N102+LONDRINA!N102+'CORNELIO PROCOPIO'!N102+APUCARANA!N102+ARAPOTI!N102+UMUARAMA!N102+'CAMPO MOURÃO'!N102+GUARAPUAVA!N102+PARANAVAÍ!N102+TOLEDO!N102</f>
        <v>63</v>
      </c>
      <c r="O102" s="5">
        <f>(N102/N$4)*100</f>
        <v>82.89473684210526</v>
      </c>
      <c r="P102" s="6">
        <f>D102+F102+H102+J102+L102+N102</f>
        <v>3653</v>
      </c>
      <c r="Q102" s="5">
        <f>(P102/P$4)*100</f>
        <v>76.39063153492262</v>
      </c>
      <c r="R102" s="18"/>
    </row>
    <row r="103" spans="1:18" ht="15.75">
      <c r="A103" s="52" t="s">
        <v>15</v>
      </c>
      <c r="B103" s="53"/>
      <c r="C103" s="54"/>
      <c r="D103" s="4">
        <f>CURITIBA!D103+LONDRINA!D103+'CORNELIO PROCOPIO'!D103+APUCARANA!D103+ARAPOTI!D103+UMUARAMA!D103+'CAMPO MOURÃO'!D103+GUARAPUAVA!D103+PARANAVAÍ!D103+TOLEDO!D103</f>
        <v>66</v>
      </c>
      <c r="E103" s="5">
        <f>(D103/D$4)*100</f>
        <v>3.518123667377399</v>
      </c>
      <c r="F103" s="4">
        <f>CURITIBA!F103+LONDRINA!F103+'CORNELIO PROCOPIO'!F103+APUCARANA!F103+ARAPOTI!F103+UMUARAMA!F103+'CAMPO MOURÃO'!F103+GUARAPUAVA!F103+PARANAVAÍ!F103+TOLEDO!F103</f>
        <v>33</v>
      </c>
      <c r="G103" s="5">
        <f>(F103/F$4)*100</f>
        <v>3.4627492130115427</v>
      </c>
      <c r="H103" s="4">
        <f>CURITIBA!H103+LONDRINA!H103+'CORNELIO PROCOPIO'!H103+APUCARANA!H103+ARAPOTI!H103+UMUARAMA!H103+'CAMPO MOURÃO'!H103+GUARAPUAVA!H103+PARANAVAÍ!H103+TOLEDO!H103</f>
        <v>50</v>
      </c>
      <c r="I103" s="5">
        <f>(H103/H$4)*100</f>
        <v>4.329004329004329</v>
      </c>
      <c r="J103" s="4">
        <f>CURITIBA!J103+LONDRINA!J103+'CORNELIO PROCOPIO'!J103+APUCARANA!J103+ARAPOTI!J103+UMUARAMA!J103+'CAMPO MOURÃO'!J103+GUARAPUAVA!J103+PARANAVAÍ!J103+TOLEDO!J103</f>
        <v>18</v>
      </c>
      <c r="K103" s="5">
        <f>(J103/J$4)*100</f>
        <v>3.3707865168539324</v>
      </c>
      <c r="L103" s="4">
        <f>CURITIBA!L103+LONDRINA!L103+'CORNELIO PROCOPIO'!L103+APUCARANA!L103+ARAPOTI!L103+UMUARAMA!L103+'CAMPO MOURÃO'!L103+GUARAPUAVA!L103+PARANAVAÍ!L103+TOLEDO!L103</f>
        <v>4</v>
      </c>
      <c r="M103" s="5">
        <f>(L103/L$4)*100</f>
        <v>2.127659574468085</v>
      </c>
      <c r="N103" s="4">
        <f>CURITIBA!N103+LONDRINA!N103+'CORNELIO PROCOPIO'!N103+APUCARANA!N103+ARAPOTI!N103+UMUARAMA!N103+'CAMPO MOURÃO'!N103+GUARAPUAVA!N103+PARANAVAÍ!N103+TOLEDO!N103</f>
        <v>4</v>
      </c>
      <c r="O103" s="5">
        <f>(N103/N$4)*100</f>
        <v>5.263157894736842</v>
      </c>
      <c r="P103" s="6">
        <f>D103+F103+H103+J103+L103+N103</f>
        <v>175</v>
      </c>
      <c r="Q103" s="5">
        <f>(P103/P$4)*100</f>
        <v>3.659556670849017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99.99999999999999</v>
      </c>
      <c r="F104" s="33"/>
      <c r="G104" s="9">
        <f>SUM(G101:G103)</f>
        <v>100.00000000000001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</v>
      </c>
      <c r="N104" s="8"/>
      <c r="O104" s="9">
        <f>SUM(O101:O103)</f>
        <v>99.99999999999999</v>
      </c>
      <c r="P104" s="8"/>
      <c r="Q104" s="9">
        <f>SUM(Q101:Q103)</f>
        <v>99.99999999999999</v>
      </c>
      <c r="R104" s="29"/>
    </row>
    <row r="105" spans="1:18" s="30" customFormat="1" ht="15.75">
      <c r="A105" s="7"/>
      <c r="B105" s="7"/>
      <c r="C105" s="7"/>
      <c r="D105" s="8"/>
      <c r="E105" s="9"/>
      <c r="F105" s="33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f>CURITIBA!D107+LONDRINA!D107+'CORNELIO PROCOPIO'!D107+APUCARANA!D107+ARAPOTI!D107+UMUARAMA!D107+'CAMPO MOURÃO'!D107+GUARAPUAVA!D107+PARANAVAÍ!D107+TOLEDO!D107</f>
        <v>747</v>
      </c>
      <c r="E107" s="5">
        <f aca="true" t="shared" si="18" ref="E107:E112">(D107/D$113)*100</f>
        <v>40.53174172544764</v>
      </c>
      <c r="F107" s="4">
        <f>CURITIBA!F107+LONDRINA!F107+'CORNELIO PROCOPIO'!F107+APUCARANA!F107+ARAPOTI!F107+UMUARAMA!F107+'CAMPO MOURÃO'!F107+GUARAPUAVA!F107+PARANAVAÍ!F107+TOLEDO!F107</f>
        <v>365</v>
      </c>
      <c r="G107" s="5">
        <f aca="true" t="shared" si="19" ref="G107:G112">(F107/F$113)*100</f>
        <v>36.5</v>
      </c>
      <c r="H107" s="4">
        <f>CURITIBA!H107+LONDRINA!H107+'CORNELIO PROCOPIO'!H107+APUCARANA!H107+ARAPOTI!H107+UMUARAMA!H107+'CAMPO MOURÃO'!H107+GUARAPUAVA!H107+PARANAVAÍ!H107+TOLEDO!H107</f>
        <v>419</v>
      </c>
      <c r="I107" s="5">
        <f aca="true" t="shared" si="20" ref="I107:I112">(H107/H$113)*100</f>
        <v>38.02177858439201</v>
      </c>
      <c r="J107" s="4">
        <f>CURITIBA!J107+LONDRINA!J107+'CORNELIO PROCOPIO'!J107+APUCARANA!J107+ARAPOTI!J107+UMUARAMA!J107+'CAMPO MOURÃO'!J107+GUARAPUAVA!J107+PARANAVAÍ!J107+TOLEDO!J107</f>
        <v>251</v>
      </c>
      <c r="K107" s="5">
        <f aca="true" t="shared" si="21" ref="K107:K112">(J107/J$113)*100</f>
        <v>37.40685543964232</v>
      </c>
      <c r="L107" s="4">
        <f>CURITIBA!L107+LONDRINA!L107+'CORNELIO PROCOPIO'!L107+APUCARANA!L107+ARAPOTI!L107+UMUARAMA!L107+'CAMPO MOURÃO'!L107+GUARAPUAVA!L107+PARANAVAÍ!L107+TOLEDO!L107</f>
        <v>81</v>
      </c>
      <c r="M107" s="5">
        <f aca="true" t="shared" si="22" ref="M107:M112">(L107/L$113)*100</f>
        <v>34.03361344537815</v>
      </c>
      <c r="N107" s="4">
        <f>CURITIBA!N107+LONDRINA!N107+'CORNELIO PROCOPIO'!N107+APUCARANA!N107+ARAPOTI!N107+UMUARAMA!N107+'CAMPO MOURÃO'!N107+GUARAPUAVA!N107+PARANAVAÍ!N107+TOLEDO!N107</f>
        <v>18</v>
      </c>
      <c r="O107" s="5">
        <f aca="true" t="shared" si="23" ref="O107:O112">(N107/N$113)*100</f>
        <v>29.508196721311474</v>
      </c>
      <c r="P107" s="6">
        <f aca="true" t="shared" si="24" ref="P107:P112">D107+F107+H107+J107+L107+N107</f>
        <v>1881</v>
      </c>
      <c r="Q107" s="5">
        <f aca="true" t="shared" si="25" ref="Q107:Q112">(P107/P$113)*100</f>
        <v>38.2706002034588</v>
      </c>
      <c r="R107" s="18"/>
    </row>
    <row r="108" spans="1:18" ht="15.75">
      <c r="A108" s="52" t="s">
        <v>65</v>
      </c>
      <c r="B108" s="53"/>
      <c r="C108" s="54"/>
      <c r="D108" s="4">
        <f>CURITIBA!D108+LONDRINA!D108+'CORNELIO PROCOPIO'!D108+APUCARANA!D108+ARAPOTI!D108+UMUARAMA!D108+'CAMPO MOURÃO'!D108+GUARAPUAVA!D108+PARANAVAÍ!D108+TOLEDO!D108</f>
        <v>120</v>
      </c>
      <c r="E108" s="5">
        <f t="shared" si="18"/>
        <v>6.511123168746609</v>
      </c>
      <c r="F108" s="4">
        <f>CURITIBA!F108+LONDRINA!F108+'CORNELIO PROCOPIO'!F108+APUCARANA!F108+ARAPOTI!F108+UMUARAMA!F108+'CAMPO MOURÃO'!F108+GUARAPUAVA!F108+PARANAVAÍ!F108+TOLEDO!F108</f>
        <v>94</v>
      </c>
      <c r="G108" s="5">
        <f t="shared" si="19"/>
        <v>9.4</v>
      </c>
      <c r="H108" s="4">
        <f>CURITIBA!H108+LONDRINA!H108+'CORNELIO PROCOPIO'!H108+APUCARANA!H108+ARAPOTI!H108+UMUARAMA!H108+'CAMPO MOURÃO'!H108+GUARAPUAVA!H108+PARANAVAÍ!H108+TOLEDO!H108</f>
        <v>92</v>
      </c>
      <c r="I108" s="5">
        <f t="shared" si="20"/>
        <v>8.348457350272232</v>
      </c>
      <c r="J108" s="4">
        <f>CURITIBA!J108+LONDRINA!J108+'CORNELIO PROCOPIO'!J108+APUCARANA!J108+ARAPOTI!J108+UMUARAMA!J108+'CAMPO MOURÃO'!J108+GUARAPUAVA!J108+PARANAVAÍ!J108+TOLEDO!J108</f>
        <v>87</v>
      </c>
      <c r="K108" s="5">
        <f t="shared" si="21"/>
        <v>12.965722801788376</v>
      </c>
      <c r="L108" s="4">
        <f>CURITIBA!L108+LONDRINA!L108+'CORNELIO PROCOPIO'!L108+APUCARANA!L108+ARAPOTI!L108+UMUARAMA!L108+'CAMPO MOURÃO'!L108+GUARAPUAVA!L108+PARANAVAÍ!L108+TOLEDO!L108</f>
        <v>13</v>
      </c>
      <c r="M108" s="5">
        <f t="shared" si="22"/>
        <v>5.46218487394958</v>
      </c>
      <c r="N108" s="4">
        <f>CURITIBA!N108+LONDRINA!N108+'CORNELIO PROCOPIO'!N108+APUCARANA!N108+ARAPOTI!N108+UMUARAMA!N108+'CAMPO MOURÃO'!N108+GUARAPUAVA!N108+PARANAVAÍ!N108+TOLEDO!N108</f>
        <v>5</v>
      </c>
      <c r="O108" s="5">
        <f t="shared" si="23"/>
        <v>8.19672131147541</v>
      </c>
      <c r="P108" s="6">
        <f t="shared" si="24"/>
        <v>411</v>
      </c>
      <c r="Q108" s="5">
        <f t="shared" si="25"/>
        <v>8.362156663275687</v>
      </c>
      <c r="R108" s="18"/>
    </row>
    <row r="109" spans="1:18" ht="15.75">
      <c r="A109" s="52" t="s">
        <v>66</v>
      </c>
      <c r="B109" s="53"/>
      <c r="C109" s="54"/>
      <c r="D109" s="4">
        <f>CURITIBA!D109+LONDRINA!D109+'CORNELIO PROCOPIO'!D109+APUCARANA!D109+ARAPOTI!D109+UMUARAMA!D109+'CAMPO MOURÃO'!D109+GUARAPUAVA!D109+PARANAVAÍ!D109+TOLEDO!D109</f>
        <v>320</v>
      </c>
      <c r="E109" s="5">
        <f t="shared" si="18"/>
        <v>17.362995116657622</v>
      </c>
      <c r="F109" s="4">
        <f>CURITIBA!F109+LONDRINA!F109+'CORNELIO PROCOPIO'!F109+APUCARANA!F109+ARAPOTI!F109+UMUARAMA!F109+'CAMPO MOURÃO'!F109+GUARAPUAVA!F109+PARANAVAÍ!F109+TOLEDO!F109</f>
        <v>213</v>
      </c>
      <c r="G109" s="5">
        <f t="shared" si="19"/>
        <v>21.3</v>
      </c>
      <c r="H109" s="4">
        <f>CURITIBA!H109+LONDRINA!H109+'CORNELIO PROCOPIO'!H109+APUCARANA!H109+ARAPOTI!H109+UMUARAMA!H109+'CAMPO MOURÃO'!H109+GUARAPUAVA!H109+PARANAVAÍ!H109+TOLEDO!H109</f>
        <v>161</v>
      </c>
      <c r="I109" s="5">
        <f t="shared" si="20"/>
        <v>14.609800362976408</v>
      </c>
      <c r="J109" s="4">
        <f>CURITIBA!J109+LONDRINA!J109+'CORNELIO PROCOPIO'!J109+APUCARANA!J109+ARAPOTI!J109+UMUARAMA!J109+'CAMPO MOURÃO'!J109+GUARAPUAVA!J109+PARANAVAÍ!J109+TOLEDO!J109</f>
        <v>142</v>
      </c>
      <c r="K109" s="5">
        <f t="shared" si="21"/>
        <v>21.162444113263785</v>
      </c>
      <c r="L109" s="4">
        <f>CURITIBA!L109+LONDRINA!L109+'CORNELIO PROCOPIO'!L109+APUCARANA!L109+ARAPOTI!L109+UMUARAMA!L109+'CAMPO MOURÃO'!L109+GUARAPUAVA!L109+PARANAVAÍ!L109+TOLEDO!L109</f>
        <v>66</v>
      </c>
      <c r="M109" s="5">
        <f t="shared" si="22"/>
        <v>27.73109243697479</v>
      </c>
      <c r="N109" s="4">
        <f>CURITIBA!N109+LONDRINA!N109+'CORNELIO PROCOPIO'!N109+APUCARANA!N109+ARAPOTI!N109+UMUARAMA!N109+'CAMPO MOURÃO'!N109+GUARAPUAVA!N109+PARANAVAÍ!N109+TOLEDO!N109</f>
        <v>7</v>
      </c>
      <c r="O109" s="5">
        <f t="shared" si="23"/>
        <v>11.475409836065573</v>
      </c>
      <c r="P109" s="6">
        <f t="shared" si="24"/>
        <v>909</v>
      </c>
      <c r="Q109" s="5">
        <f t="shared" si="25"/>
        <v>18.49440488301119</v>
      </c>
      <c r="R109" s="18"/>
    </row>
    <row r="110" spans="1:18" ht="15.75">
      <c r="A110" s="52" t="s">
        <v>67</v>
      </c>
      <c r="B110" s="53"/>
      <c r="C110" s="54"/>
      <c r="D110" s="4">
        <f>CURITIBA!D110+LONDRINA!D110+'CORNELIO PROCOPIO'!D110+APUCARANA!D110+ARAPOTI!D110+UMUARAMA!D110+'CAMPO MOURÃO'!D110+GUARAPUAVA!D110+PARANAVAÍ!D110+TOLEDO!D110</f>
        <v>157</v>
      </c>
      <c r="E110" s="5">
        <f t="shared" si="18"/>
        <v>8.518719479110146</v>
      </c>
      <c r="F110" s="4">
        <f>CURITIBA!F110+LONDRINA!F110+'CORNELIO PROCOPIO'!F110+APUCARANA!F110+ARAPOTI!F110+UMUARAMA!F110+'CAMPO MOURÃO'!F110+GUARAPUAVA!F110+PARANAVAÍ!F110+TOLEDO!F110</f>
        <v>112</v>
      </c>
      <c r="G110" s="5">
        <f t="shared" si="19"/>
        <v>11.200000000000001</v>
      </c>
      <c r="H110" s="4">
        <f>CURITIBA!H110+LONDRINA!H110+'CORNELIO PROCOPIO'!H110+APUCARANA!H110+ARAPOTI!H110+UMUARAMA!H110+'CAMPO MOURÃO'!H110+GUARAPUAVA!H110+PARANAVAÍ!H110+TOLEDO!H110</f>
        <v>97</v>
      </c>
      <c r="I110" s="5">
        <f t="shared" si="20"/>
        <v>8.802177858439201</v>
      </c>
      <c r="J110" s="4">
        <f>CURITIBA!J110+LONDRINA!J110+'CORNELIO PROCOPIO'!J110+APUCARANA!J110+ARAPOTI!J110+UMUARAMA!J110+'CAMPO MOURÃO'!J110+GUARAPUAVA!J110+PARANAVAÍ!J110+TOLEDO!J110</f>
        <v>76</v>
      </c>
      <c r="K110" s="5">
        <f t="shared" si="21"/>
        <v>11.326378539493295</v>
      </c>
      <c r="L110" s="4">
        <f>CURITIBA!L110+LONDRINA!L110+'CORNELIO PROCOPIO'!L110+APUCARANA!L110+ARAPOTI!L110+UMUARAMA!L110+'CAMPO MOURÃO'!L110+GUARAPUAVA!L110+PARANAVAÍ!L110+TOLEDO!L110</f>
        <v>29</v>
      </c>
      <c r="M110" s="5">
        <f t="shared" si="22"/>
        <v>12.184873949579831</v>
      </c>
      <c r="N110" s="4">
        <f>CURITIBA!N110+LONDRINA!N110+'CORNELIO PROCOPIO'!N110+APUCARANA!N110+ARAPOTI!N110+UMUARAMA!N110+'CAMPO MOURÃO'!N110+GUARAPUAVA!N110+PARANAVAÍ!N110+TOLEDO!N110</f>
        <v>4</v>
      </c>
      <c r="O110" s="5">
        <f t="shared" si="23"/>
        <v>6.557377049180328</v>
      </c>
      <c r="P110" s="6">
        <f t="shared" si="24"/>
        <v>475</v>
      </c>
      <c r="Q110" s="5">
        <f t="shared" si="25"/>
        <v>9.664292980671414</v>
      </c>
      <c r="R110" s="18"/>
    </row>
    <row r="111" spans="1:18" ht="30.75" customHeight="1">
      <c r="A111" s="85" t="s">
        <v>68</v>
      </c>
      <c r="B111" s="86"/>
      <c r="C111" s="87"/>
      <c r="D111" s="4">
        <f>CURITIBA!D111+LONDRINA!D111+'CORNELIO PROCOPIO'!D111+APUCARANA!D111+ARAPOTI!D111+UMUARAMA!D111+'CAMPO MOURÃO'!D111+GUARAPUAVA!D111+PARANAVAÍ!D111+TOLEDO!D111</f>
        <v>499</v>
      </c>
      <c r="E111" s="5">
        <f t="shared" si="18"/>
        <v>27.075420510037983</v>
      </c>
      <c r="F111" s="4">
        <f>CURITIBA!F111+LONDRINA!F111+'CORNELIO PROCOPIO'!F111+APUCARANA!F111+ARAPOTI!F111+UMUARAMA!F111+'CAMPO MOURÃO'!F111+GUARAPUAVA!F111+PARANAVAÍ!F111+TOLEDO!F111</f>
        <v>216</v>
      </c>
      <c r="G111" s="5">
        <f t="shared" si="19"/>
        <v>21.6</v>
      </c>
      <c r="H111" s="4">
        <f>CURITIBA!H111+LONDRINA!H111+'CORNELIO PROCOPIO'!H111+APUCARANA!H111+ARAPOTI!H111+UMUARAMA!H111+'CAMPO MOURÃO'!H111+GUARAPUAVA!H111+PARANAVAÍ!H111+TOLEDO!H111</f>
        <v>333</v>
      </c>
      <c r="I111" s="5">
        <f t="shared" si="20"/>
        <v>30.217785843920147</v>
      </c>
      <c r="J111" s="4">
        <f>CURITIBA!J111+LONDRINA!J111+'CORNELIO PROCOPIO'!J111+APUCARANA!J111+ARAPOTI!J111+UMUARAMA!J111+'CAMPO MOURÃO'!J111+GUARAPUAVA!J111+PARANAVAÍ!J111+TOLEDO!J111</f>
        <v>115</v>
      </c>
      <c r="K111" s="5">
        <f t="shared" si="21"/>
        <v>17.138599105812222</v>
      </c>
      <c r="L111" s="4">
        <f>CURITIBA!L111+LONDRINA!L111+'CORNELIO PROCOPIO'!L111+APUCARANA!L111+ARAPOTI!L111+UMUARAMA!L111+'CAMPO MOURÃO'!L111+GUARAPUAVA!L111+PARANAVAÍ!L111+TOLEDO!L111</f>
        <v>49</v>
      </c>
      <c r="M111" s="5">
        <f t="shared" si="22"/>
        <v>20.588235294117645</v>
      </c>
      <c r="N111" s="4">
        <f>CURITIBA!N111+LONDRINA!N111+'CORNELIO PROCOPIO'!N111+APUCARANA!N111+ARAPOTI!N111+UMUARAMA!N111+'CAMPO MOURÃO'!N111+GUARAPUAVA!N111+PARANAVAÍ!N111+TOLEDO!N111</f>
        <v>27</v>
      </c>
      <c r="O111" s="5">
        <f t="shared" si="23"/>
        <v>44.26229508196721</v>
      </c>
      <c r="P111" s="6">
        <f t="shared" si="24"/>
        <v>1239</v>
      </c>
      <c r="Q111" s="5">
        <f t="shared" si="25"/>
        <v>25.20854526958291</v>
      </c>
      <c r="R111" s="18"/>
    </row>
    <row r="112" spans="1:18" ht="15.75">
      <c r="A112" s="52" t="s">
        <v>14</v>
      </c>
      <c r="B112" s="53"/>
      <c r="C112" s="54"/>
      <c r="D112" s="4"/>
      <c r="E112" s="5">
        <f t="shared" si="18"/>
        <v>0</v>
      </c>
      <c r="F112" s="4"/>
      <c r="G112" s="5">
        <f t="shared" si="19"/>
        <v>0</v>
      </c>
      <c r="H112" s="4"/>
      <c r="I112" s="5">
        <f t="shared" si="20"/>
        <v>0</v>
      </c>
      <c r="J112" s="4"/>
      <c r="K112" s="5">
        <f t="shared" si="21"/>
        <v>0</v>
      </c>
      <c r="L112" s="4"/>
      <c r="M112" s="5">
        <f t="shared" si="22"/>
        <v>0</v>
      </c>
      <c r="N112" s="4"/>
      <c r="O112" s="5">
        <f t="shared" si="23"/>
        <v>0</v>
      </c>
      <c r="P112" s="6">
        <f t="shared" si="24"/>
        <v>0</v>
      </c>
      <c r="Q112" s="5">
        <f t="shared" si="25"/>
        <v>0</v>
      </c>
      <c r="R112" s="18"/>
    </row>
    <row r="113" spans="1:18" s="30" customFormat="1" ht="15.75">
      <c r="A113" s="7"/>
      <c r="B113" s="7"/>
      <c r="C113" s="7"/>
      <c r="D113" s="8">
        <f aca="true" t="shared" si="26" ref="D113:Q113">SUM(D107:D112)</f>
        <v>1843</v>
      </c>
      <c r="E113" s="9">
        <f t="shared" si="26"/>
        <v>100</v>
      </c>
      <c r="F113" s="8">
        <f t="shared" si="26"/>
        <v>1000</v>
      </c>
      <c r="G113" s="9">
        <f t="shared" si="26"/>
        <v>100</v>
      </c>
      <c r="H113" s="8">
        <f t="shared" si="26"/>
        <v>1102</v>
      </c>
      <c r="I113" s="9">
        <f t="shared" si="26"/>
        <v>100</v>
      </c>
      <c r="J113" s="8">
        <f t="shared" si="26"/>
        <v>671</v>
      </c>
      <c r="K113" s="9">
        <f t="shared" si="26"/>
        <v>99.99999999999999</v>
      </c>
      <c r="L113" s="8">
        <f t="shared" si="26"/>
        <v>238</v>
      </c>
      <c r="M113" s="9">
        <f t="shared" si="26"/>
        <v>100</v>
      </c>
      <c r="N113" s="8">
        <f t="shared" si="26"/>
        <v>61</v>
      </c>
      <c r="O113" s="9">
        <f t="shared" si="26"/>
        <v>100</v>
      </c>
      <c r="P113" s="8">
        <f t="shared" si="26"/>
        <v>4915</v>
      </c>
      <c r="Q113" s="9">
        <f t="shared" si="26"/>
        <v>100</v>
      </c>
      <c r="R113" s="29"/>
    </row>
    <row r="114" spans="1:18" s="30" customFormat="1" ht="15.75">
      <c r="A114" s="7"/>
      <c r="B114" s="7"/>
      <c r="C114" s="7"/>
      <c r="D114" s="8"/>
      <c r="E114" s="9"/>
      <c r="F114" s="33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f>CURITIBA!D116+LONDRINA!D116+'CORNELIO PROCOPIO'!D116+APUCARANA!D116+ARAPOTI!D116+UMUARAMA!D116+'CAMPO MOURÃO'!D116+GUARAPUAVA!D116+PARANAVAÍ!D116+TOLEDO!D116</f>
        <v>271</v>
      </c>
      <c r="E116" s="5">
        <f>(D116/D$4)*100</f>
        <v>14.445628997867804</v>
      </c>
      <c r="F116" s="4">
        <f>CURITIBA!F116+LONDRINA!F116+'CORNELIO PROCOPIO'!F116+APUCARANA!F116+ARAPOTI!F116+UMUARAMA!F116+'CAMPO MOURÃO'!F116+GUARAPUAVA!F116+PARANAVAÍ!F116+TOLEDO!F116</f>
        <v>151</v>
      </c>
      <c r="G116" s="5">
        <f>(F116/F$4)*100</f>
        <v>15.844700944386151</v>
      </c>
      <c r="H116" s="4">
        <f>CURITIBA!H116+LONDRINA!H116+'CORNELIO PROCOPIO'!H116+APUCARANA!H116+ARAPOTI!H116+UMUARAMA!H116+'CAMPO MOURÃO'!H116+GUARAPUAVA!H116+PARANAVAÍ!H116+TOLEDO!H116</f>
        <v>189</v>
      </c>
      <c r="I116" s="5">
        <f>(H116/H$4)*100</f>
        <v>16.363636363636363</v>
      </c>
      <c r="J116" s="4">
        <f>CURITIBA!J116+LONDRINA!J116+'CORNELIO PROCOPIO'!J116+APUCARANA!J116+ARAPOTI!J116+UMUARAMA!J116+'CAMPO MOURÃO'!J116+GUARAPUAVA!J116+PARANAVAÍ!J116+TOLEDO!J116</f>
        <v>191</v>
      </c>
      <c r="K116" s="5">
        <f>(J116/J$4)*100</f>
        <v>35.767790262172284</v>
      </c>
      <c r="L116" s="4">
        <f>CURITIBA!L116+LONDRINA!L116+'CORNELIO PROCOPIO'!L116+APUCARANA!L116+ARAPOTI!L116+UMUARAMA!L116+'CAMPO MOURÃO'!L116+GUARAPUAVA!L116+PARANAVAÍ!L116+TOLEDO!L116</f>
        <v>71</v>
      </c>
      <c r="M116" s="5">
        <f>(L116/L$4)*100</f>
        <v>37.765957446808514</v>
      </c>
      <c r="N116" s="4">
        <f>CURITIBA!N116+LONDRINA!N116+'CORNELIO PROCOPIO'!N116+APUCARANA!N116+ARAPOTI!N116+UMUARAMA!N116+'CAMPO MOURÃO'!N116+GUARAPUAVA!N116+PARANAVAÍ!N116+TOLEDO!N116</f>
        <v>10</v>
      </c>
      <c r="O116" s="5">
        <f>(N116/N$4)*100</f>
        <v>13.157894736842104</v>
      </c>
      <c r="P116" s="6">
        <f>D116+F116+H116+J116+L116+N116</f>
        <v>883</v>
      </c>
      <c r="Q116" s="5">
        <f>(P116/P$4)*100</f>
        <v>18.465077373483897</v>
      </c>
      <c r="R116" s="18"/>
    </row>
    <row r="117" spans="1:18" ht="15.75">
      <c r="A117" s="52" t="s">
        <v>36</v>
      </c>
      <c r="B117" s="53"/>
      <c r="C117" s="54"/>
      <c r="D117" s="4">
        <f>CURITIBA!D117+LONDRINA!D117+'CORNELIO PROCOPIO'!D117+APUCARANA!D117+ARAPOTI!D117+UMUARAMA!D117+'CAMPO MOURÃO'!D117+GUARAPUAVA!D117+PARANAVAÍ!D117+TOLEDO!D117</f>
        <v>1544</v>
      </c>
      <c r="E117" s="5">
        <f>(D117/D$4)*100</f>
        <v>82.30277185501066</v>
      </c>
      <c r="F117" s="4">
        <f>CURITIBA!F117+LONDRINA!F117+'CORNELIO PROCOPIO'!F117+APUCARANA!F117+ARAPOTI!F117+UMUARAMA!F117+'CAMPO MOURÃO'!F117+GUARAPUAVA!F117+PARANAVAÍ!F117+TOLEDO!F117</f>
        <v>765</v>
      </c>
      <c r="G117" s="5">
        <f>(F117/F$4)*100</f>
        <v>80.27282266526757</v>
      </c>
      <c r="H117" s="4">
        <f>CURITIBA!H117+LONDRINA!H117+'CORNELIO PROCOPIO'!H117+APUCARANA!H117+ARAPOTI!H117+UMUARAMA!H117+'CAMPO MOURÃO'!H117+GUARAPUAVA!H117+PARANAVAÍ!H117+TOLEDO!H117</f>
        <v>907</v>
      </c>
      <c r="I117" s="5">
        <f>(H117/H$4)*100</f>
        <v>78.52813852813853</v>
      </c>
      <c r="J117" s="4">
        <f>CURITIBA!J117+LONDRINA!J117+'CORNELIO PROCOPIO'!J117+APUCARANA!J117+ARAPOTI!J117+UMUARAMA!J117+'CAMPO MOURÃO'!J117+GUARAPUAVA!J117+PARANAVAÍ!J117+TOLEDO!J117</f>
        <v>314</v>
      </c>
      <c r="K117" s="5">
        <f>(J117/J$4)*100</f>
        <v>58.80149812734082</v>
      </c>
      <c r="L117" s="4">
        <f>CURITIBA!L117+LONDRINA!L117+'CORNELIO PROCOPIO'!L117+APUCARANA!L117+ARAPOTI!L117+UMUARAMA!L117+'CAMPO MOURÃO'!L117+GUARAPUAVA!L117+PARANAVAÍ!L117+TOLEDO!L117</f>
        <v>114</v>
      </c>
      <c r="M117" s="5">
        <f>(L117/L$4)*100</f>
        <v>60.63829787234043</v>
      </c>
      <c r="N117" s="4">
        <f>CURITIBA!N117+LONDRINA!N117+'CORNELIO PROCOPIO'!N117+APUCARANA!N117+ARAPOTI!N117+UMUARAMA!N117+'CAMPO MOURÃO'!N117+GUARAPUAVA!N117+PARANAVAÍ!N117+TOLEDO!N117</f>
        <v>62</v>
      </c>
      <c r="O117" s="5">
        <f>(N117/N$4)*100</f>
        <v>81.57894736842105</v>
      </c>
      <c r="P117" s="6">
        <f>D117+F117+H117+J117+L117+N117</f>
        <v>3706</v>
      </c>
      <c r="Q117" s="5">
        <f>(P117/P$4)*100</f>
        <v>77.49895441237976</v>
      </c>
      <c r="R117" s="18"/>
    </row>
    <row r="118" spans="1:18" ht="15.75">
      <c r="A118" s="52" t="s">
        <v>15</v>
      </c>
      <c r="B118" s="53"/>
      <c r="C118" s="54"/>
      <c r="D118" s="4">
        <f>CURITIBA!D118+LONDRINA!D118+'CORNELIO PROCOPIO'!D118+APUCARANA!D118+ARAPOTI!D118+UMUARAMA!D118+'CAMPO MOURÃO'!D118+GUARAPUAVA!D118+PARANAVAÍ!D118+TOLEDO!D118</f>
        <v>61</v>
      </c>
      <c r="E118" s="5">
        <f>(D118/D$4)*100</f>
        <v>3.251599147121535</v>
      </c>
      <c r="F118" s="4">
        <f>CURITIBA!F118+LONDRINA!F118+'CORNELIO PROCOPIO'!F118+APUCARANA!F118+ARAPOTI!F118+UMUARAMA!F118+'CAMPO MOURÃO'!F118+GUARAPUAVA!F118+PARANAVAÍ!F118+TOLEDO!F118</f>
        <v>37</v>
      </c>
      <c r="G118" s="5">
        <f>(F118/F$4)*100</f>
        <v>3.882476390346275</v>
      </c>
      <c r="H118" s="4">
        <f>CURITIBA!H118+LONDRINA!H118+'CORNELIO PROCOPIO'!H118+APUCARANA!H118+ARAPOTI!H118+UMUARAMA!H118+'CAMPO MOURÃO'!H118+GUARAPUAVA!H118+PARANAVAÍ!H118+TOLEDO!H118</f>
        <v>59</v>
      </c>
      <c r="I118" s="5">
        <f>(H118/H$4)*100</f>
        <v>5.108225108225108</v>
      </c>
      <c r="J118" s="4">
        <f>CURITIBA!J118+LONDRINA!J118+'CORNELIO PROCOPIO'!J118+APUCARANA!J118+ARAPOTI!J118+UMUARAMA!J118+'CAMPO MOURÃO'!J118+GUARAPUAVA!J118+PARANAVAÍ!J118+TOLEDO!J118</f>
        <v>29</v>
      </c>
      <c r="K118" s="5">
        <f>(J118/J$4)*100</f>
        <v>5.430711610486892</v>
      </c>
      <c r="L118" s="4">
        <f>CURITIBA!L118+LONDRINA!L118+'CORNELIO PROCOPIO'!L118+APUCARANA!L118+ARAPOTI!L118+UMUARAMA!L118+'CAMPO MOURÃO'!L118+GUARAPUAVA!L118+PARANAVAÍ!L118+TOLEDO!L118</f>
        <v>3</v>
      </c>
      <c r="M118" s="5">
        <f>(L118/L$4)*100</f>
        <v>1.5957446808510638</v>
      </c>
      <c r="N118" s="4">
        <f>CURITIBA!N118+LONDRINA!N118+'CORNELIO PROCOPIO'!N118+APUCARANA!N118+ARAPOTI!N118+UMUARAMA!N118+'CAMPO MOURÃO'!N118+GUARAPUAVA!N118+PARANAVAÍ!N118+TOLEDO!N118</f>
        <v>4</v>
      </c>
      <c r="O118" s="5">
        <f>(N118/N$4)*100</f>
        <v>5.263157894736842</v>
      </c>
      <c r="P118" s="6">
        <f>D118+F118+H118+J118+L118+N118</f>
        <v>193</v>
      </c>
      <c r="Q118" s="5">
        <f>(P118/P$4)*100</f>
        <v>4.035968214136345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33"/>
      <c r="G119" s="9">
        <f>SUM(G116:G118)</f>
        <v>99.99999999999999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100.00000000000001</v>
      </c>
      <c r="N119" s="8"/>
      <c r="O119" s="9">
        <f>SUM(O116:O118)</f>
        <v>100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33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f>CURITIBA!D122+LONDRINA!D122+'CORNELIO PROCOPIO'!D122+APUCARANA!D122+ARAPOTI!D122+UMUARAMA!D122+'CAMPO MOURÃO'!D122+GUARAPUAVA!D122+PARANAVAÍ!D122+TOLEDO!D122</f>
        <v>891</v>
      </c>
      <c r="E122" s="5">
        <f>(D122/D$128)*100</f>
        <v>42.919075144508675</v>
      </c>
      <c r="F122" s="4">
        <f>CURITIBA!F122+LONDRINA!F122+'CORNELIO PROCOPIO'!F122+APUCARANA!F122+ARAPOTI!F122+UMUARAMA!F122+'CAMPO MOURÃO'!F122+GUARAPUAVA!F122+PARANAVAÍ!F122+TOLEDO!F122</f>
        <v>483</v>
      </c>
      <c r="G122" s="5">
        <f>(F122/F$128)*100</f>
        <v>42.70557029177719</v>
      </c>
      <c r="H122" s="4">
        <f>CURITIBA!H122+LONDRINA!H122+'CORNELIO PROCOPIO'!H122+APUCARANA!H122+ARAPOTI!H122+UMUARAMA!H122+'CAMPO MOURÃO'!H122+GUARAPUAVA!H122+PARANAVAÍ!H122+TOLEDO!H122</f>
        <v>670</v>
      </c>
      <c r="I122" s="5">
        <f>(H122/H$128)*100</f>
        <v>56.540084388185655</v>
      </c>
      <c r="J122" s="4">
        <f>CURITIBA!J122+LONDRINA!J122+'CORNELIO PROCOPIO'!J122+APUCARANA!J122+ARAPOTI!J122+UMUARAMA!J122+'CAMPO MOURÃO'!J122+GUARAPUAVA!J122+PARANAVAÍ!J122+TOLEDO!J122</f>
        <v>333</v>
      </c>
      <c r="K122" s="5">
        <f>(J122/J$128)*100</f>
        <v>53.194888178913736</v>
      </c>
      <c r="L122" s="4">
        <f>CURITIBA!L122+LONDRINA!L122+'CORNELIO PROCOPIO'!L122+APUCARANA!L122+ARAPOTI!L122+UMUARAMA!L122+'CAMPO MOURÃO'!L122+GUARAPUAVA!L122+PARANAVAÍ!L122+TOLEDO!L122</f>
        <v>116</v>
      </c>
      <c r="M122" s="5">
        <f>(L122/L$128)*100</f>
        <v>49.361702127659576</v>
      </c>
      <c r="N122" s="4">
        <f>CURITIBA!N122+LONDRINA!N122+'CORNELIO PROCOPIO'!N122+APUCARANA!N122+ARAPOTI!N122+UMUARAMA!N122+'CAMPO MOURÃO'!N122+GUARAPUAVA!N122+PARANAVAÍ!N122+TOLEDO!N122</f>
        <v>43</v>
      </c>
      <c r="O122" s="5">
        <f>(N122/N$128)*100</f>
        <v>58.108108108108105</v>
      </c>
      <c r="P122" s="6">
        <f aca="true" t="shared" si="27" ref="P122:P127">D122+F122+H122+J122+L122+N122</f>
        <v>2536</v>
      </c>
      <c r="Q122" s="5">
        <f>(P122/P$128)*100</f>
        <v>47.60653275764971</v>
      </c>
      <c r="R122" s="18"/>
    </row>
    <row r="123" spans="1:18" ht="15.75">
      <c r="A123" s="52" t="s">
        <v>72</v>
      </c>
      <c r="B123" s="53"/>
      <c r="C123" s="54"/>
      <c r="D123" s="4">
        <f>CURITIBA!D123+LONDRINA!D123+'CORNELIO PROCOPIO'!D123+APUCARANA!D123+ARAPOTI!D123+UMUARAMA!D123+'CAMPO MOURÃO'!D123+GUARAPUAVA!D123+PARANAVAÍ!D123+TOLEDO!D123</f>
        <v>663</v>
      </c>
      <c r="E123" s="5">
        <f aca="true" t="shared" si="28" ref="E123:G126">(D123/D$128)*100</f>
        <v>31.9364161849711</v>
      </c>
      <c r="F123" s="4">
        <f>CURITIBA!F123+LONDRINA!F123+'CORNELIO PROCOPIO'!F123+APUCARANA!F123+ARAPOTI!F123+UMUARAMA!F123+'CAMPO MOURÃO'!F123+GUARAPUAVA!F123+PARANAVAÍ!F123+TOLEDO!F123</f>
        <v>314</v>
      </c>
      <c r="G123" s="5">
        <f t="shared" si="28"/>
        <v>27.763041556145</v>
      </c>
      <c r="H123" s="4">
        <f>CURITIBA!H123+LONDRINA!H123+'CORNELIO PROCOPIO'!H123+APUCARANA!H123+ARAPOTI!H123+UMUARAMA!H123+'CAMPO MOURÃO'!H123+GUARAPUAVA!H123+PARANAVAÍ!H123+TOLEDO!H123</f>
        <v>239</v>
      </c>
      <c r="I123" s="5">
        <f>(H123/H$128)*100</f>
        <v>20.168776371308017</v>
      </c>
      <c r="J123" s="4">
        <f>CURITIBA!J123+LONDRINA!J123+'CORNELIO PROCOPIO'!J123+APUCARANA!J123+ARAPOTI!J123+UMUARAMA!J123+'CAMPO MOURÃO'!J123+GUARAPUAVA!J123+PARANAVAÍ!J123+TOLEDO!J123</f>
        <v>76</v>
      </c>
      <c r="K123" s="5">
        <f>(J123/J$128)*100</f>
        <v>12.140575079872203</v>
      </c>
      <c r="L123" s="4">
        <f>CURITIBA!L123+LONDRINA!L123+'CORNELIO PROCOPIO'!L123+APUCARANA!L123+ARAPOTI!L123+UMUARAMA!L123+'CAMPO MOURÃO'!L123+GUARAPUAVA!L123+PARANAVAÍ!L123+TOLEDO!L123</f>
        <v>27</v>
      </c>
      <c r="M123" s="5">
        <f>(L123/L$128)*100</f>
        <v>11.48936170212766</v>
      </c>
      <c r="N123" s="4">
        <f>CURITIBA!N123+LONDRINA!N123+'CORNELIO PROCOPIO'!N123+APUCARANA!N123+ARAPOTI!N123+UMUARAMA!N123+'CAMPO MOURÃO'!N123+GUARAPUAVA!N123+PARANAVAÍ!N123+TOLEDO!N123</f>
        <v>18</v>
      </c>
      <c r="O123" s="5">
        <f>(N123/N$128)*100</f>
        <v>24.324324324324326</v>
      </c>
      <c r="P123" s="6">
        <f t="shared" si="27"/>
        <v>1337</v>
      </c>
      <c r="Q123" s="5">
        <f>(P123/P$128)*100</f>
        <v>25.098554533508544</v>
      </c>
      <c r="R123" s="18"/>
    </row>
    <row r="124" spans="1:18" ht="15.75">
      <c r="A124" s="52" t="s">
        <v>73</v>
      </c>
      <c r="B124" s="53"/>
      <c r="C124" s="54"/>
      <c r="D124" s="4">
        <f>CURITIBA!D124+LONDRINA!D124+'CORNELIO PROCOPIO'!D124+APUCARANA!D124+ARAPOTI!D124+UMUARAMA!D124+'CAMPO MOURÃO'!D124+GUARAPUAVA!D124+PARANAVAÍ!D124+TOLEDO!D124</f>
        <v>161</v>
      </c>
      <c r="E124" s="5">
        <f t="shared" si="28"/>
        <v>7.755298651252408</v>
      </c>
      <c r="F124" s="4">
        <f>CURITIBA!F124+LONDRINA!F124+'CORNELIO PROCOPIO'!F124+APUCARANA!F124+ARAPOTI!F124+UMUARAMA!F124+'CAMPO MOURÃO'!F124+GUARAPUAVA!F124+PARANAVAÍ!F124+TOLEDO!F124</f>
        <v>96</v>
      </c>
      <c r="G124" s="5">
        <f t="shared" si="28"/>
        <v>8.488063660477453</v>
      </c>
      <c r="H124" s="4">
        <f>CURITIBA!H124+LONDRINA!H124+'CORNELIO PROCOPIO'!H124+APUCARANA!H124+ARAPOTI!H124+UMUARAMA!H124+'CAMPO MOURÃO'!H124+GUARAPUAVA!H124+PARANAVAÍ!H124+TOLEDO!H124</f>
        <v>80</v>
      </c>
      <c r="I124" s="5">
        <f>(H124/H$128)*100</f>
        <v>6.751054852320674</v>
      </c>
      <c r="J124" s="4">
        <f>CURITIBA!J124+LONDRINA!J124+'CORNELIO PROCOPIO'!J124+APUCARANA!J124+ARAPOTI!J124+UMUARAMA!J124+'CAMPO MOURÃO'!J124+GUARAPUAVA!J124+PARANAVAÍ!J124+TOLEDO!J124</f>
        <v>73</v>
      </c>
      <c r="K124" s="5">
        <f>(J124/J$128)*100</f>
        <v>11.661341853035143</v>
      </c>
      <c r="L124" s="4">
        <f>CURITIBA!L124+LONDRINA!L124+'CORNELIO PROCOPIO'!L124+APUCARANA!L124+ARAPOTI!L124+UMUARAMA!L124+'CAMPO MOURÃO'!L124+GUARAPUAVA!L124+PARANAVAÍ!L124+TOLEDO!L124</f>
        <v>29</v>
      </c>
      <c r="M124" s="5">
        <f>(L124/L$128)*100</f>
        <v>12.340425531914894</v>
      </c>
      <c r="N124" s="4">
        <f>CURITIBA!N124+LONDRINA!N124+'CORNELIO PROCOPIO'!N124+APUCARANA!N124+ARAPOTI!N124+UMUARAMA!N124+'CAMPO MOURÃO'!N124+GUARAPUAVA!N124+PARANAVAÍ!N124+TOLEDO!N124</f>
        <v>2</v>
      </c>
      <c r="O124" s="5">
        <f>(N124/N$128)*100</f>
        <v>2.7027027027027026</v>
      </c>
      <c r="P124" s="6">
        <f t="shared" si="27"/>
        <v>441</v>
      </c>
      <c r="Q124" s="5">
        <f>(P124/P$128)*100</f>
        <v>8.278580814717477</v>
      </c>
      <c r="R124" s="18"/>
    </row>
    <row r="125" spans="1:18" ht="15.75">
      <c r="A125" s="52" t="s">
        <v>74</v>
      </c>
      <c r="B125" s="53"/>
      <c r="C125" s="54"/>
      <c r="D125" s="4">
        <f>CURITIBA!D125+LONDRINA!D125+'CORNELIO PROCOPIO'!D125+APUCARANA!D125+ARAPOTI!D125+UMUARAMA!D125+'CAMPO MOURÃO'!D125+GUARAPUAVA!D125+PARANAVAÍ!D125+TOLEDO!D125</f>
        <v>173</v>
      </c>
      <c r="E125" s="5">
        <f t="shared" si="28"/>
        <v>8.333333333333332</v>
      </c>
      <c r="F125" s="4">
        <f>CURITIBA!F125+LONDRINA!F125+'CORNELIO PROCOPIO'!F125+APUCARANA!F125+ARAPOTI!F125+UMUARAMA!F125+'CAMPO MOURÃO'!F125+GUARAPUAVA!F125+PARANAVAÍ!F125+TOLEDO!F125</f>
        <v>127</v>
      </c>
      <c r="G125" s="5">
        <f t="shared" si="28"/>
        <v>11.2290008841733</v>
      </c>
      <c r="H125" s="4">
        <f>CURITIBA!H125+LONDRINA!H125+'CORNELIO PROCOPIO'!H125+APUCARANA!H125+ARAPOTI!H125+UMUARAMA!H125+'CAMPO MOURÃO'!H125+GUARAPUAVA!H125+PARANAVAÍ!H125+TOLEDO!H125</f>
        <v>103</v>
      </c>
      <c r="I125" s="5">
        <f>(H125/H$128)*100</f>
        <v>8.691983122362869</v>
      </c>
      <c r="J125" s="4">
        <f>CURITIBA!J125+LONDRINA!J125+'CORNELIO PROCOPIO'!J125+APUCARANA!J125+ARAPOTI!J125+UMUARAMA!J125+'CAMPO MOURÃO'!J125+GUARAPUAVA!J125+PARANAVAÍ!J125+TOLEDO!J125</f>
        <v>75</v>
      </c>
      <c r="K125" s="5">
        <f>(J125/J$128)*100</f>
        <v>11.980830670926517</v>
      </c>
      <c r="L125" s="4">
        <f>CURITIBA!L125+LONDRINA!L125+'CORNELIO PROCOPIO'!L125+APUCARANA!L125+ARAPOTI!L125+UMUARAMA!L125+'CAMPO MOURÃO'!L125+GUARAPUAVA!L125+PARANAVAÍ!L125+TOLEDO!L125</f>
        <v>23</v>
      </c>
      <c r="M125" s="5">
        <f>(L125/L$128)*100</f>
        <v>9.787234042553191</v>
      </c>
      <c r="N125" s="4">
        <f>CURITIBA!N125+LONDRINA!N125+'CORNELIO PROCOPIO'!N125+APUCARANA!N125+ARAPOTI!N125+UMUARAMA!N125+'CAMPO MOURÃO'!N125+GUARAPUAVA!N125+PARANAVAÍ!N125+TOLEDO!N125</f>
        <v>3</v>
      </c>
      <c r="O125" s="5">
        <f>(N125/N$128)*100</f>
        <v>4.054054054054054</v>
      </c>
      <c r="P125" s="6">
        <f t="shared" si="27"/>
        <v>504</v>
      </c>
      <c r="Q125" s="5">
        <f>(P125/P$128)*100</f>
        <v>9.461235216819974</v>
      </c>
      <c r="R125" s="18"/>
    </row>
    <row r="126" spans="1:18" ht="15.75">
      <c r="A126" s="85" t="s">
        <v>75</v>
      </c>
      <c r="B126" s="86"/>
      <c r="C126" s="87"/>
      <c r="D126" s="4">
        <f>CURITIBA!D126+LONDRINA!D126+'CORNELIO PROCOPIO'!D126+APUCARANA!D126+ARAPOTI!D126+UMUARAMA!D126+'CAMPO MOURÃO'!D126+GUARAPUAVA!D126+PARANAVAÍ!D126+TOLEDO!D126</f>
        <v>188</v>
      </c>
      <c r="E126" s="5">
        <f t="shared" si="28"/>
        <v>9.05587668593449</v>
      </c>
      <c r="F126" s="4">
        <f>CURITIBA!F126+LONDRINA!F126+'CORNELIO PROCOPIO'!F126+APUCARANA!F126+ARAPOTI!F126+UMUARAMA!F126+'CAMPO MOURÃO'!F126+GUARAPUAVA!F126+PARANAVAÍ!F126+TOLEDO!F126</f>
        <v>111</v>
      </c>
      <c r="G126" s="5">
        <f t="shared" si="28"/>
        <v>9.814323607427056</v>
      </c>
      <c r="H126" s="4">
        <f>CURITIBA!H126+LONDRINA!H126+'CORNELIO PROCOPIO'!H126+APUCARANA!H126+ARAPOTI!H126+UMUARAMA!H126+'CAMPO MOURÃO'!H126+GUARAPUAVA!H126+PARANAVAÍ!H126+TOLEDO!H126</f>
        <v>93</v>
      </c>
      <c r="I126" s="5">
        <f>(H126/H$128)*100</f>
        <v>7.848101265822785</v>
      </c>
      <c r="J126" s="4">
        <f>CURITIBA!J126+LONDRINA!J126+'CORNELIO PROCOPIO'!J126+APUCARANA!J126+ARAPOTI!J126+UMUARAMA!J126+'CAMPO MOURÃO'!J126+GUARAPUAVA!J126+PARANAVAÍ!J126+TOLEDO!J126</f>
        <v>69</v>
      </c>
      <c r="K126" s="5">
        <f>(J126/J$128)*100</f>
        <v>11.022364217252397</v>
      </c>
      <c r="L126" s="4">
        <f>CURITIBA!L126+LONDRINA!L126+'CORNELIO PROCOPIO'!L126+APUCARANA!L126+ARAPOTI!L126+UMUARAMA!L126+'CAMPO MOURÃO'!L126+GUARAPUAVA!L126+PARANAVAÍ!L126+TOLEDO!L126</f>
        <v>40</v>
      </c>
      <c r="M126" s="5">
        <f>(L126/L$128)*100</f>
        <v>17.02127659574468</v>
      </c>
      <c r="N126" s="4">
        <f>CURITIBA!N126+LONDRINA!N126+'CORNELIO PROCOPIO'!N126+APUCARANA!N126+ARAPOTI!N126+UMUARAMA!N126+'CAMPO MOURÃO'!N126+GUARAPUAVA!N126+PARANAVAÍ!N126+TOLEDO!N126</f>
        <v>8</v>
      </c>
      <c r="O126" s="5">
        <f>(N126/N$128)*100</f>
        <v>10.81081081081081</v>
      </c>
      <c r="P126" s="6">
        <f t="shared" si="27"/>
        <v>509</v>
      </c>
      <c r="Q126" s="5">
        <f>(P126/P$128)*100</f>
        <v>9.555096677304299</v>
      </c>
      <c r="R126" s="18"/>
    </row>
    <row r="127" spans="1:18" ht="15.75">
      <c r="A127" s="52" t="s">
        <v>14</v>
      </c>
      <c r="B127" s="53"/>
      <c r="C127" s="54"/>
      <c r="D127" s="4"/>
      <c r="E127" s="5">
        <f>(D127/D$4)*100</f>
        <v>0</v>
      </c>
      <c r="F127" s="4"/>
      <c r="G127" s="5">
        <f>(F127/F$4)*100</f>
        <v>0</v>
      </c>
      <c r="H127" s="4"/>
      <c r="I127" s="5">
        <f>(H127/H$4)*100</f>
        <v>0</v>
      </c>
      <c r="J127" s="4"/>
      <c r="K127" s="5">
        <f>(J127/J$4)*100</f>
        <v>0</v>
      </c>
      <c r="L127" s="4"/>
      <c r="M127" s="5">
        <f>(L127/L$4)*100</f>
        <v>0</v>
      </c>
      <c r="N127" s="4"/>
      <c r="O127" s="5">
        <f>(N127/N$4)*100</f>
        <v>0</v>
      </c>
      <c r="P127" s="6">
        <f t="shared" si="27"/>
        <v>0</v>
      </c>
      <c r="Q127" s="5">
        <f>(P127/P$4)*100</f>
        <v>0</v>
      </c>
      <c r="R127" s="18"/>
    </row>
    <row r="128" spans="1:18" s="30" customFormat="1" ht="15.75">
      <c r="A128" s="7"/>
      <c r="B128" s="7"/>
      <c r="C128" s="7"/>
      <c r="D128" s="8">
        <f aca="true" t="shared" si="29" ref="D128:Q128">SUM(D122:D127)</f>
        <v>2076</v>
      </c>
      <c r="E128" s="9">
        <f t="shared" si="29"/>
        <v>100</v>
      </c>
      <c r="F128" s="8">
        <f t="shared" si="29"/>
        <v>1131</v>
      </c>
      <c r="G128" s="9">
        <f t="shared" si="29"/>
        <v>100</v>
      </c>
      <c r="H128" s="8">
        <f t="shared" si="29"/>
        <v>1185</v>
      </c>
      <c r="I128" s="9">
        <f t="shared" si="29"/>
        <v>100.00000000000001</v>
      </c>
      <c r="J128" s="8">
        <f t="shared" si="29"/>
        <v>626</v>
      </c>
      <c r="K128" s="9">
        <f t="shared" si="29"/>
        <v>100</v>
      </c>
      <c r="L128" s="8">
        <f t="shared" si="29"/>
        <v>235</v>
      </c>
      <c r="M128" s="9">
        <f t="shared" si="29"/>
        <v>100</v>
      </c>
      <c r="N128" s="8">
        <f t="shared" si="29"/>
        <v>74</v>
      </c>
      <c r="O128" s="9">
        <f t="shared" si="29"/>
        <v>100</v>
      </c>
      <c r="P128" s="8">
        <f t="shared" si="29"/>
        <v>5327</v>
      </c>
      <c r="Q128" s="9">
        <f t="shared" si="29"/>
        <v>100</v>
      </c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f>CURITIBA!D130+LONDRINA!D130+'CORNELIO PROCOPIO'!D130+APUCARANA!D130+ARAPOTI!D130+UMUARAMA!D130+'CAMPO MOURÃO'!D130+GUARAPUAVA!D130+PARANAVAÍ!D130+TOLEDO!D130</f>
        <v>1254</v>
      </c>
      <c r="E130" s="5">
        <f>(D130/D$4)*100</f>
        <v>66.84434968017058</v>
      </c>
      <c r="F130" s="4">
        <f>CURITIBA!F130+LONDRINA!F130+'CORNELIO PROCOPIO'!F130+APUCARANA!F130+ARAPOTI!F130+UMUARAMA!F130+'CAMPO MOURÃO'!F130+GUARAPUAVA!F130+PARANAVAÍ!F130+TOLEDO!F130</f>
        <v>658</v>
      </c>
      <c r="G130" s="5">
        <f>(F130/F$4)*100</f>
        <v>69.04512067156348</v>
      </c>
      <c r="H130" s="4">
        <f>CURITIBA!H130+LONDRINA!H130+'CORNELIO PROCOPIO'!H130+APUCARANA!H130+ARAPOTI!H130+UMUARAMA!H130+'CAMPO MOURÃO'!H130+GUARAPUAVA!H130+PARANAVAÍ!H130+TOLEDO!H130</f>
        <v>658</v>
      </c>
      <c r="I130" s="5">
        <f>(H130/H$4)*100</f>
        <v>56.96969696969697</v>
      </c>
      <c r="J130" s="4">
        <f>CURITIBA!J130+LONDRINA!J130+'CORNELIO PROCOPIO'!J130+APUCARANA!J130+ARAPOTI!J130+UMUARAMA!J130+'CAMPO MOURÃO'!J130+GUARAPUAVA!J130+PARANAVAÍ!J130+TOLEDO!J130</f>
        <v>443</v>
      </c>
      <c r="K130" s="5">
        <f>(J130/J$4)*100</f>
        <v>82.95880149812734</v>
      </c>
      <c r="L130" s="4">
        <f>CURITIBA!L130+LONDRINA!L130+'CORNELIO PROCOPIO'!L130+APUCARANA!L130+ARAPOTI!L130+UMUARAMA!L130+'CAMPO MOURÃO'!L130+GUARAPUAVA!L130+PARANAVAÍ!L130+TOLEDO!L130</f>
        <v>141</v>
      </c>
      <c r="M130" s="5">
        <f>(L130/L$4)*100</f>
        <v>75</v>
      </c>
      <c r="N130" s="4">
        <f>CURITIBA!N130+LONDRINA!N130+'CORNELIO PROCOPIO'!N130+APUCARANA!N130+ARAPOTI!N130+UMUARAMA!N130+'CAMPO MOURÃO'!N130+GUARAPUAVA!N130+PARANAVAÍ!N130+TOLEDO!N130</f>
        <v>22</v>
      </c>
      <c r="O130" s="5">
        <f>(N130/N$4)*100</f>
        <v>28.947368421052634</v>
      </c>
      <c r="P130" s="6">
        <f>D130+F130+H130+J130+L130+N130</f>
        <v>3176</v>
      </c>
      <c r="Q130" s="5">
        <f>(P130/P$4)*100</f>
        <v>66.41572563780845</v>
      </c>
      <c r="R130" s="18"/>
    </row>
    <row r="131" spans="1:18" ht="15.75">
      <c r="A131" s="52" t="s">
        <v>36</v>
      </c>
      <c r="B131" s="53"/>
      <c r="C131" s="54"/>
      <c r="D131" s="4">
        <f>CURITIBA!D131+LONDRINA!D131+'CORNELIO PROCOPIO'!D131+APUCARANA!D131+ARAPOTI!D131+UMUARAMA!D131+'CAMPO MOURÃO'!D131+GUARAPUAVA!D131+PARANAVAÍ!D131+TOLEDO!D131</f>
        <v>581</v>
      </c>
      <c r="E131" s="5">
        <f>(D131/D$4)*100</f>
        <v>30.970149253731343</v>
      </c>
      <c r="F131" s="4">
        <f>CURITIBA!F131+LONDRINA!F131+'CORNELIO PROCOPIO'!F131+APUCARANA!F131+ARAPOTI!F131+UMUARAMA!F131+'CAMPO MOURÃO'!F131+GUARAPUAVA!F131+PARANAVAÍ!F131+TOLEDO!F131</f>
        <v>274</v>
      </c>
      <c r="G131" s="5">
        <f>(F131/F$4)*100</f>
        <v>28.751311647429173</v>
      </c>
      <c r="H131" s="4">
        <f>CURITIBA!H131+LONDRINA!H131+'CORNELIO PROCOPIO'!H131+APUCARANA!H131+ARAPOTI!H131+UMUARAMA!H131+'CAMPO MOURÃO'!H131+GUARAPUAVA!H131+PARANAVAÍ!H131+TOLEDO!H131</f>
        <v>457</v>
      </c>
      <c r="I131" s="5">
        <f>(H131/H$4)*100</f>
        <v>39.56709956709957</v>
      </c>
      <c r="J131" s="4">
        <f>CURITIBA!J131+LONDRINA!J131+'CORNELIO PROCOPIO'!J131+APUCARANA!J131+ARAPOTI!J131+UMUARAMA!J131+'CAMPO MOURÃO'!J131+GUARAPUAVA!J131+PARANAVAÍ!J131+TOLEDO!J131</f>
        <v>77</v>
      </c>
      <c r="K131" s="5">
        <f>(J131/J$4)*100</f>
        <v>14.41947565543071</v>
      </c>
      <c r="L131" s="4">
        <f>CURITIBA!L131+LONDRINA!L131+'CORNELIO PROCOPIO'!L131+APUCARANA!L131+ARAPOTI!L131+UMUARAMA!L131+'CAMPO MOURÃO'!L131+GUARAPUAVA!L131+PARANAVAÍ!L131+TOLEDO!L131</f>
        <v>46</v>
      </c>
      <c r="M131" s="5">
        <f>(L131/L$4)*100</f>
        <v>24.46808510638298</v>
      </c>
      <c r="N131" s="4">
        <f>CURITIBA!N131+LONDRINA!N131+'CORNELIO PROCOPIO'!N131+APUCARANA!N131+ARAPOTI!N131+UMUARAMA!N131+'CAMPO MOURÃO'!N131+GUARAPUAVA!N131+PARANAVAÍ!N131+TOLEDO!N131</f>
        <v>48</v>
      </c>
      <c r="O131" s="5">
        <f>(N131/N$4)*100</f>
        <v>63.1578947368421</v>
      </c>
      <c r="P131" s="6">
        <f>D131+F131+H131+J131+L131+N131</f>
        <v>1483</v>
      </c>
      <c r="Q131" s="5">
        <f>(P131/P$4)*100</f>
        <v>31.012128816394814</v>
      </c>
      <c r="R131" s="18"/>
    </row>
    <row r="132" spans="1:18" ht="15.75">
      <c r="A132" s="52" t="s">
        <v>15</v>
      </c>
      <c r="B132" s="53"/>
      <c r="C132" s="54"/>
      <c r="D132" s="4">
        <f>CURITIBA!D132+LONDRINA!D132+'CORNELIO PROCOPIO'!D132+APUCARANA!D132+ARAPOTI!D132+UMUARAMA!D132+'CAMPO MOURÃO'!D132+GUARAPUAVA!D132+PARANAVAÍ!D132+TOLEDO!D132</f>
        <v>41</v>
      </c>
      <c r="E132" s="5">
        <f>(D132/D$4)*100</f>
        <v>2.185501066098081</v>
      </c>
      <c r="F132" s="4">
        <f>CURITIBA!F132+LONDRINA!F132+'CORNELIO PROCOPIO'!F132+APUCARANA!F132+ARAPOTI!F132+UMUARAMA!F132+'CAMPO MOURÃO'!F132+GUARAPUAVA!F132+PARANAVAÍ!F132+TOLEDO!F132</f>
        <v>21</v>
      </c>
      <c r="G132" s="5">
        <f>(F132/F$4)*100</f>
        <v>2.2035676810073452</v>
      </c>
      <c r="H132" s="4">
        <f>CURITIBA!H132+LONDRINA!H132+'CORNELIO PROCOPIO'!H132+APUCARANA!H132+ARAPOTI!H132+UMUARAMA!H132+'CAMPO MOURÃO'!H132+GUARAPUAVA!H132+PARANAVAÍ!H132+TOLEDO!H132</f>
        <v>40</v>
      </c>
      <c r="I132" s="5">
        <f>(H132/H$4)*100</f>
        <v>3.463203463203463</v>
      </c>
      <c r="J132" s="4">
        <f>CURITIBA!J132+LONDRINA!J132+'CORNELIO PROCOPIO'!J132+APUCARANA!J132+ARAPOTI!J132+UMUARAMA!J132+'CAMPO MOURÃO'!J132+GUARAPUAVA!J132+PARANAVAÍ!J132+TOLEDO!J132</f>
        <v>14</v>
      </c>
      <c r="K132" s="5">
        <f>(J132/J$4)*100</f>
        <v>2.6217228464419478</v>
      </c>
      <c r="L132" s="4">
        <f>CURITIBA!L132+LONDRINA!L132+'CORNELIO PROCOPIO'!L132+APUCARANA!L132+ARAPOTI!L132+UMUARAMA!L132+'CAMPO MOURÃO'!L132+GUARAPUAVA!L132+PARANAVAÍ!L132+TOLEDO!L132</f>
        <v>1</v>
      </c>
      <c r="M132" s="5">
        <f>(L132/L$4)*100</f>
        <v>0.5319148936170213</v>
      </c>
      <c r="N132" s="4">
        <f>CURITIBA!N132+LONDRINA!N132+'CORNELIO PROCOPIO'!N132+APUCARANA!N132+ARAPOTI!N132+UMUARAMA!N132+'CAMPO MOURÃO'!N132+GUARAPUAVA!N132+PARANAVAÍ!N132+TOLEDO!N132</f>
        <v>6</v>
      </c>
      <c r="O132" s="5">
        <f>(N132/N$4)*100</f>
        <v>7.894736842105263</v>
      </c>
      <c r="P132" s="6">
        <f>D132+F132+H132+J132+L132+N132</f>
        <v>123</v>
      </c>
      <c r="Q132" s="5">
        <f>(P132/P$4)*100</f>
        <v>2.5721455457967375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33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>
        <f>SUM(O130:O132)</f>
        <v>100</v>
      </c>
      <c r="P133" s="8"/>
      <c r="Q133" s="9">
        <f>SUM(Q130:Q132)</f>
        <v>100.00000000000001</v>
      </c>
      <c r="R133" s="29"/>
    </row>
    <row r="134" spans="1:18" s="30" customFormat="1" ht="15.75">
      <c r="A134" s="7"/>
      <c r="B134" s="7"/>
      <c r="C134" s="7"/>
      <c r="D134" s="8"/>
      <c r="E134" s="9"/>
      <c r="F134" s="33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f>CURITIBA!D136+LONDRINA!D136+'CORNELIO PROCOPIO'!D136+APUCARANA!D136+ARAPOTI!D136+UMUARAMA!D136+'CAMPO MOURÃO'!D136+GUARAPUAVA!D136+PARANAVAÍ!D136+TOLEDO!D136</f>
        <v>21</v>
      </c>
      <c r="E136" s="5">
        <f>(D136/D$131)*100</f>
        <v>3.614457831325301</v>
      </c>
      <c r="F136" s="4">
        <f>CURITIBA!F136+LONDRINA!F136+'CORNELIO PROCOPIO'!F136+APUCARANA!F136+ARAPOTI!F136+UMUARAMA!F136+'CAMPO MOURÃO'!F136+GUARAPUAVA!F136+PARANAVAÍ!F136+TOLEDO!F136</f>
        <v>18</v>
      </c>
      <c r="G136" s="5">
        <f>(F136/F$131)*100</f>
        <v>6.569343065693431</v>
      </c>
      <c r="H136" s="4">
        <f>CURITIBA!H136+LONDRINA!H136+'CORNELIO PROCOPIO'!H136+APUCARANA!H136+ARAPOTI!H136+UMUARAMA!H136+'CAMPO MOURÃO'!H136+GUARAPUAVA!H136+PARANAVAÍ!H136+TOLEDO!H136</f>
        <v>45</v>
      </c>
      <c r="I136" s="5">
        <f>(H136/H$131)*100</f>
        <v>9.846827133479213</v>
      </c>
      <c r="J136" s="4">
        <f>CURITIBA!J136+LONDRINA!J136+'CORNELIO PROCOPIO'!J136+APUCARANA!J136+ARAPOTI!J136+UMUARAMA!J136+'CAMPO MOURÃO'!J136+GUARAPUAVA!J136+PARANAVAÍ!J136+TOLEDO!J136</f>
        <v>6</v>
      </c>
      <c r="K136" s="5">
        <f>(J136/J$131)*100</f>
        <v>7.792207792207792</v>
      </c>
      <c r="L136" s="4">
        <f>CURITIBA!L136+LONDRINA!L136+'CORNELIO PROCOPIO'!L136+APUCARANA!L136+ARAPOTI!L136+UMUARAMA!L136+'CAMPO MOURÃO'!L136+GUARAPUAVA!L136+PARANAVAÍ!L136+TOLEDO!L136</f>
        <v>3</v>
      </c>
      <c r="M136" s="5">
        <f>(L136/L$131)*100</f>
        <v>6.521739130434782</v>
      </c>
      <c r="N136" s="4">
        <f>CURITIBA!N136+LONDRINA!N136+'CORNELIO PROCOPIO'!N136+APUCARANA!N136+ARAPOTI!N136+UMUARAMA!N136+'CAMPO MOURÃO'!N136+GUARAPUAVA!N136+PARANAVAÍ!N136+TOLEDO!N136</f>
        <v>2</v>
      </c>
      <c r="O136" s="5">
        <f>(N136/N$131)*100</f>
        <v>4.166666666666666</v>
      </c>
      <c r="P136" s="6">
        <f>D136+F136+H136+J136+L136+N136</f>
        <v>95</v>
      </c>
      <c r="Q136" s="5">
        <f>(P136/P$131)*100</f>
        <v>6.4059339177343215</v>
      </c>
      <c r="R136" s="18"/>
    </row>
    <row r="137" spans="1:18" ht="15.75">
      <c r="A137" s="52" t="s">
        <v>79</v>
      </c>
      <c r="B137" s="53"/>
      <c r="C137" s="54"/>
      <c r="D137" s="4">
        <f>CURITIBA!D137+LONDRINA!D137+'CORNELIO PROCOPIO'!D137+APUCARANA!D137+ARAPOTI!D137+UMUARAMA!D137+'CAMPO MOURÃO'!D137+GUARAPUAVA!D137+PARANAVAÍ!D137+TOLEDO!D137</f>
        <v>62</v>
      </c>
      <c r="E137" s="5">
        <f aca="true" t="shared" si="30" ref="E137:E142">(D137/D$131)*100</f>
        <v>10.671256454388985</v>
      </c>
      <c r="F137" s="4">
        <f>CURITIBA!F137+LONDRINA!F137+'CORNELIO PROCOPIO'!F137+APUCARANA!F137+ARAPOTI!F137+UMUARAMA!F137+'CAMPO MOURÃO'!F137+GUARAPUAVA!F137+PARANAVAÍ!F137+TOLEDO!F137</f>
        <v>32</v>
      </c>
      <c r="G137" s="5">
        <f aca="true" t="shared" si="31" ref="G137:G142">(F137/F$131)*100</f>
        <v>11.678832116788321</v>
      </c>
      <c r="H137" s="4">
        <f>CURITIBA!H137+LONDRINA!H137+'CORNELIO PROCOPIO'!H137+APUCARANA!H137+ARAPOTI!H137+UMUARAMA!H137+'CAMPO MOURÃO'!H137+GUARAPUAVA!H137+PARANAVAÍ!H137+TOLEDO!H137</f>
        <v>99</v>
      </c>
      <c r="I137" s="5">
        <f aca="true" t="shared" si="32" ref="I137:I142">(H137/H$131)*100</f>
        <v>21.663019693654267</v>
      </c>
      <c r="J137" s="4">
        <f>CURITIBA!J137+LONDRINA!J137+'CORNELIO PROCOPIO'!J137+APUCARANA!J137+ARAPOTI!J137+UMUARAMA!J137+'CAMPO MOURÃO'!J137+GUARAPUAVA!J137+PARANAVAÍ!J137+TOLEDO!J137</f>
        <v>18</v>
      </c>
      <c r="K137" s="5">
        <f aca="true" t="shared" si="33" ref="K137:K142">(J137/J$131)*100</f>
        <v>23.376623376623375</v>
      </c>
      <c r="L137" s="4">
        <f>CURITIBA!L137+LONDRINA!L137+'CORNELIO PROCOPIO'!L137+APUCARANA!L137+ARAPOTI!L137+UMUARAMA!L137+'CAMPO MOURÃO'!L137+GUARAPUAVA!L137+PARANAVAÍ!L137+TOLEDO!L137</f>
        <v>19</v>
      </c>
      <c r="M137" s="5">
        <f aca="true" t="shared" si="34" ref="M137:M142">(L137/L$131)*100</f>
        <v>41.30434782608695</v>
      </c>
      <c r="N137" s="4">
        <f>CURITIBA!N137+LONDRINA!N137+'CORNELIO PROCOPIO'!N137+APUCARANA!N137+ARAPOTI!N137+UMUARAMA!N137+'CAMPO MOURÃO'!N137+GUARAPUAVA!N137+PARANAVAÍ!N137+TOLEDO!N137</f>
        <v>15</v>
      </c>
      <c r="O137" s="5">
        <f aca="true" t="shared" si="35" ref="O137:O142">(N137/N$131)*100</f>
        <v>31.25</v>
      </c>
      <c r="P137" s="6">
        <f aca="true" t="shared" si="36" ref="P137:P142">D137+F137+H137+J137+L137+N137</f>
        <v>245</v>
      </c>
      <c r="Q137" s="5">
        <f aca="true" t="shared" si="37" ref="Q137:Q142">(P137/P$131)*100</f>
        <v>16.520566419420092</v>
      </c>
      <c r="R137" s="18"/>
    </row>
    <row r="138" spans="1:18" ht="15.75">
      <c r="A138" s="52" t="s">
        <v>80</v>
      </c>
      <c r="B138" s="53"/>
      <c r="C138" s="54"/>
      <c r="D138" s="4">
        <f>CURITIBA!D138+LONDRINA!D138+'CORNELIO PROCOPIO'!D138+APUCARANA!D138+ARAPOTI!D138+UMUARAMA!D138+'CAMPO MOURÃO'!D138+GUARAPUAVA!D138+PARANAVAÍ!D138+TOLEDO!D138</f>
        <v>64</v>
      </c>
      <c r="E138" s="5">
        <f t="shared" si="30"/>
        <v>11.015490533562824</v>
      </c>
      <c r="F138" s="4">
        <f>CURITIBA!F138+LONDRINA!F138+'CORNELIO PROCOPIO'!F138+APUCARANA!F138+ARAPOTI!F138+UMUARAMA!F138+'CAMPO MOURÃO'!F138+GUARAPUAVA!F138+PARANAVAÍ!F138+TOLEDO!F138</f>
        <v>57</v>
      </c>
      <c r="G138" s="5">
        <f t="shared" si="31"/>
        <v>20.802919708029197</v>
      </c>
      <c r="H138" s="4">
        <f>CURITIBA!H138+LONDRINA!H138+'CORNELIO PROCOPIO'!H138+APUCARANA!H138+ARAPOTI!H138+UMUARAMA!H138+'CAMPO MOURÃO'!H138+GUARAPUAVA!H138+PARANAVAÍ!H138+TOLEDO!H138</f>
        <v>62</v>
      </c>
      <c r="I138" s="5">
        <f t="shared" si="32"/>
        <v>13.566739606126916</v>
      </c>
      <c r="J138" s="4">
        <f>CURITIBA!J138+LONDRINA!J138+'CORNELIO PROCOPIO'!J138+APUCARANA!J138+ARAPOTI!J138+UMUARAMA!J138+'CAMPO MOURÃO'!J138+GUARAPUAVA!J138+PARANAVAÍ!J138+TOLEDO!J138</f>
        <v>6</v>
      </c>
      <c r="K138" s="5">
        <f t="shared" si="33"/>
        <v>7.792207792207792</v>
      </c>
      <c r="L138" s="4">
        <f>CURITIBA!L138+LONDRINA!L138+'CORNELIO PROCOPIO'!L138+APUCARANA!L138+ARAPOTI!L138+UMUARAMA!L138+'CAMPO MOURÃO'!L138+GUARAPUAVA!L138+PARANAVAÍ!L138+TOLEDO!L138</f>
        <v>3</v>
      </c>
      <c r="M138" s="5">
        <f t="shared" si="34"/>
        <v>6.521739130434782</v>
      </c>
      <c r="N138" s="4">
        <f>CURITIBA!N138+LONDRINA!N138+'CORNELIO PROCOPIO'!N138+APUCARANA!N138+ARAPOTI!N138+UMUARAMA!N138+'CAMPO MOURÃO'!N138+GUARAPUAVA!N138+PARANAVAÍ!N138+TOLEDO!N138</f>
        <v>6</v>
      </c>
      <c r="O138" s="5">
        <f t="shared" si="35"/>
        <v>12.5</v>
      </c>
      <c r="P138" s="6">
        <f t="shared" si="36"/>
        <v>198</v>
      </c>
      <c r="Q138" s="5">
        <f t="shared" si="37"/>
        <v>13.35131490222522</v>
      </c>
      <c r="R138" s="18"/>
    </row>
    <row r="139" spans="1:18" ht="31.5" customHeight="1">
      <c r="A139" s="85" t="s">
        <v>81</v>
      </c>
      <c r="B139" s="86"/>
      <c r="C139" s="87"/>
      <c r="D139" s="4">
        <f>CURITIBA!D139+LONDRINA!D139+'CORNELIO PROCOPIO'!D139+APUCARANA!D139+ARAPOTI!D139+UMUARAMA!D139+'CAMPO MOURÃO'!D139+GUARAPUAVA!D139+PARANAVAÍ!D139+TOLEDO!D139</f>
        <v>43</v>
      </c>
      <c r="E139" s="5">
        <f t="shared" si="30"/>
        <v>7.401032702237521</v>
      </c>
      <c r="F139" s="4">
        <f>CURITIBA!F139+LONDRINA!F139+'CORNELIO PROCOPIO'!F139+APUCARANA!F139+ARAPOTI!F139+UMUARAMA!F139+'CAMPO MOURÃO'!F139+GUARAPUAVA!F139+PARANAVAÍ!F139+TOLEDO!F139</f>
        <v>17</v>
      </c>
      <c r="G139" s="5">
        <f t="shared" si="31"/>
        <v>6.204379562043796</v>
      </c>
      <c r="H139" s="4">
        <f>CURITIBA!H139+LONDRINA!H139+'CORNELIO PROCOPIO'!H139+APUCARANA!H139+ARAPOTI!H139+UMUARAMA!H139+'CAMPO MOURÃO'!H139+GUARAPUAVA!H139+PARANAVAÍ!H139+TOLEDO!H139</f>
        <v>57</v>
      </c>
      <c r="I139" s="5">
        <f t="shared" si="32"/>
        <v>12.472647702407002</v>
      </c>
      <c r="J139" s="4">
        <f>CURITIBA!J139+LONDRINA!J139+'CORNELIO PROCOPIO'!J139+APUCARANA!J139+ARAPOTI!J139+UMUARAMA!J139+'CAMPO MOURÃO'!J139+GUARAPUAVA!J139+PARANAVAÍ!J139+TOLEDO!J139</f>
        <v>10</v>
      </c>
      <c r="K139" s="5">
        <f t="shared" si="33"/>
        <v>12.987012987012985</v>
      </c>
      <c r="L139" s="4">
        <f>CURITIBA!L139+LONDRINA!L139+'CORNELIO PROCOPIO'!L139+APUCARANA!L139+ARAPOTI!L139+UMUARAMA!L139+'CAMPO MOURÃO'!L139+GUARAPUAVA!L139+PARANAVAÍ!L139+TOLEDO!L139</f>
        <v>8</v>
      </c>
      <c r="M139" s="5">
        <f t="shared" si="34"/>
        <v>17.391304347826086</v>
      </c>
      <c r="N139" s="4">
        <f>CURITIBA!N139+LONDRINA!N139+'CORNELIO PROCOPIO'!N139+APUCARANA!N139+ARAPOTI!N139+UMUARAMA!N139+'CAMPO MOURÃO'!N139+GUARAPUAVA!N139+PARANAVAÍ!N139+TOLEDO!N139</f>
        <v>4</v>
      </c>
      <c r="O139" s="5">
        <f t="shared" si="35"/>
        <v>8.333333333333332</v>
      </c>
      <c r="P139" s="6">
        <f t="shared" si="36"/>
        <v>139</v>
      </c>
      <c r="Q139" s="5">
        <f t="shared" si="37"/>
        <v>9.372892784895482</v>
      </c>
      <c r="R139" s="18"/>
    </row>
    <row r="140" spans="1:18" ht="15.75">
      <c r="A140" s="52" t="s">
        <v>82</v>
      </c>
      <c r="B140" s="53"/>
      <c r="C140" s="54"/>
      <c r="D140" s="4">
        <f>CURITIBA!D140+LONDRINA!D140+'CORNELIO PROCOPIO'!D140+APUCARANA!D140+ARAPOTI!D140+UMUARAMA!D140+'CAMPO MOURÃO'!D140+GUARAPUAVA!D140+PARANAVAÍ!D140+TOLEDO!D140</f>
        <v>96</v>
      </c>
      <c r="E140" s="5">
        <f t="shared" si="30"/>
        <v>16.523235800344235</v>
      </c>
      <c r="F140" s="4">
        <f>CURITIBA!F140+LONDRINA!F140+'CORNELIO PROCOPIO'!F140+APUCARANA!F140+ARAPOTI!F140+UMUARAMA!F140+'CAMPO MOURÃO'!F140+GUARAPUAVA!F140+PARANAVAÍ!F140+TOLEDO!F140</f>
        <v>42</v>
      </c>
      <c r="G140" s="5">
        <f t="shared" si="31"/>
        <v>15.328467153284672</v>
      </c>
      <c r="H140" s="4">
        <f>CURITIBA!H140+LONDRINA!H140+'CORNELIO PROCOPIO'!H140+APUCARANA!H140+ARAPOTI!H140+UMUARAMA!H140+'CAMPO MOURÃO'!H140+GUARAPUAVA!H140+PARANAVAÍ!H140+TOLEDO!H140</f>
        <v>56</v>
      </c>
      <c r="I140" s="5">
        <f t="shared" si="32"/>
        <v>12.25382932166302</v>
      </c>
      <c r="J140" s="4">
        <f>CURITIBA!J140+LONDRINA!J140+'CORNELIO PROCOPIO'!J140+APUCARANA!J140+ARAPOTI!J140+UMUARAMA!J140+'CAMPO MOURÃO'!J140+GUARAPUAVA!J140+PARANAVAÍ!J140+TOLEDO!J140</f>
        <v>5</v>
      </c>
      <c r="K140" s="5">
        <f t="shared" si="33"/>
        <v>6.493506493506493</v>
      </c>
      <c r="L140" s="4">
        <f>CURITIBA!L140+LONDRINA!L140+'CORNELIO PROCOPIO'!L140+APUCARANA!L140+ARAPOTI!L140+UMUARAMA!L140+'CAMPO MOURÃO'!L140+GUARAPUAVA!L140+PARANAVAÍ!L140+TOLEDO!L140</f>
        <v>1</v>
      </c>
      <c r="M140" s="5">
        <f t="shared" si="34"/>
        <v>2.1739130434782608</v>
      </c>
      <c r="N140" s="4">
        <f>CURITIBA!N140+LONDRINA!N140+'CORNELIO PROCOPIO'!N140+APUCARANA!N140+ARAPOTI!N140+UMUARAMA!N140+'CAMPO MOURÃO'!N140+GUARAPUAVA!N140+PARANAVAÍ!N140+TOLEDO!N140</f>
        <v>8</v>
      </c>
      <c r="O140" s="5">
        <f t="shared" si="35"/>
        <v>16.666666666666664</v>
      </c>
      <c r="P140" s="6">
        <f t="shared" si="36"/>
        <v>208</v>
      </c>
      <c r="Q140" s="5">
        <f t="shared" si="37"/>
        <v>14.025623735670937</v>
      </c>
      <c r="R140" s="18"/>
    </row>
    <row r="141" spans="1:18" ht="15.75">
      <c r="A141" s="85" t="s">
        <v>75</v>
      </c>
      <c r="B141" s="86"/>
      <c r="C141" s="87"/>
      <c r="D141" s="4">
        <f>CURITIBA!D141+LONDRINA!D141+'CORNELIO PROCOPIO'!D141+APUCARANA!D141+ARAPOTI!D141+UMUARAMA!D141+'CAMPO MOURÃO'!D141+GUARAPUAVA!D141+PARANAVAÍ!D141+TOLEDO!D141</f>
        <v>93</v>
      </c>
      <c r="E141" s="5">
        <f t="shared" si="30"/>
        <v>16.00688468158348</v>
      </c>
      <c r="F141" s="4">
        <f>CURITIBA!F141+LONDRINA!F141+'CORNELIO PROCOPIO'!F141+APUCARANA!F141+ARAPOTI!F141+UMUARAMA!F141+'CAMPO MOURÃO'!F141+GUARAPUAVA!F141+PARANAVAÍ!F141+TOLEDO!F141</f>
        <v>73</v>
      </c>
      <c r="G141" s="5">
        <f t="shared" si="31"/>
        <v>26.642335766423358</v>
      </c>
      <c r="H141" s="4">
        <f>CURITIBA!H141+LONDRINA!H141+'CORNELIO PROCOPIO'!H141+APUCARANA!H141+ARAPOTI!H141+UMUARAMA!H141+'CAMPO MOURÃO'!H141+GUARAPUAVA!H141+PARANAVAÍ!H141+TOLEDO!H141</f>
        <v>66</v>
      </c>
      <c r="I141" s="5">
        <f t="shared" si="32"/>
        <v>14.442013129102845</v>
      </c>
      <c r="J141" s="4">
        <f>CURITIBA!J141+LONDRINA!J141+'CORNELIO PROCOPIO'!J141+APUCARANA!J141+ARAPOTI!J141+UMUARAMA!J141+'CAMPO MOURÃO'!J141+GUARAPUAVA!J141+PARANAVAÍ!J141+TOLEDO!J141</f>
        <v>23</v>
      </c>
      <c r="K141" s="5">
        <f t="shared" si="33"/>
        <v>29.87012987012987</v>
      </c>
      <c r="L141" s="4">
        <f>CURITIBA!L141+LONDRINA!L141+'CORNELIO PROCOPIO'!L141+APUCARANA!L141+ARAPOTI!L141+UMUARAMA!L141+'CAMPO MOURÃO'!L141+GUARAPUAVA!L141+PARANAVAÍ!L141+TOLEDO!L141</f>
        <v>8</v>
      </c>
      <c r="M141" s="5">
        <f t="shared" si="34"/>
        <v>17.391304347826086</v>
      </c>
      <c r="N141" s="4">
        <f>CURITIBA!N141+LONDRINA!N141+'CORNELIO PROCOPIO'!N141+APUCARANA!N141+ARAPOTI!N141+UMUARAMA!N141+'CAMPO MOURÃO'!N141+GUARAPUAVA!N141+PARANAVAÍ!N141+TOLEDO!N141</f>
        <v>12</v>
      </c>
      <c r="O141" s="5">
        <f t="shared" si="35"/>
        <v>25</v>
      </c>
      <c r="P141" s="6">
        <f t="shared" si="36"/>
        <v>275</v>
      </c>
      <c r="Q141" s="5">
        <f t="shared" si="37"/>
        <v>18.54349291975725</v>
      </c>
      <c r="R141" s="18"/>
    </row>
    <row r="142" spans="1:18" ht="15.75">
      <c r="A142" s="52" t="s">
        <v>14</v>
      </c>
      <c r="B142" s="53"/>
      <c r="C142" s="54"/>
      <c r="D142" s="4">
        <f>CURITIBA!D142+LONDRINA!D142+'CORNELIO PROCOPIO'!D142+APUCARANA!D142+ARAPOTI!D142+UMUARAMA!D142+'CAMPO MOURÃO'!D142+GUARAPUAVA!D142+PARANAVAÍ!D142+TOLEDO!D142</f>
        <v>202</v>
      </c>
      <c r="E142" s="5">
        <f t="shared" si="30"/>
        <v>34.76764199655766</v>
      </c>
      <c r="F142" s="4">
        <f>CURITIBA!F142+LONDRINA!F142+'CORNELIO PROCOPIO'!F142+APUCARANA!F142+ARAPOTI!F142+UMUARAMA!F142+'CAMPO MOURÃO'!F142+GUARAPUAVA!F142+PARANAVAÍ!F142+TOLEDO!F142</f>
        <v>35</v>
      </c>
      <c r="G142" s="5">
        <f t="shared" si="31"/>
        <v>12.773722627737227</v>
      </c>
      <c r="H142" s="4">
        <f>CURITIBA!H142+LONDRINA!H142+'CORNELIO PROCOPIO'!H142+APUCARANA!H142+ARAPOTI!H142+UMUARAMA!H142+'CAMPO MOURÃO'!H142+GUARAPUAVA!H142+PARANAVAÍ!H142+TOLEDO!H142</f>
        <v>72</v>
      </c>
      <c r="I142" s="5">
        <f t="shared" si="32"/>
        <v>15.75492341356674</v>
      </c>
      <c r="J142" s="4">
        <f>CURITIBA!J142+LONDRINA!J142+'CORNELIO PROCOPIO'!J142+APUCARANA!J142+ARAPOTI!J142+UMUARAMA!J142+'CAMPO MOURÃO'!J142+GUARAPUAVA!J142+PARANAVAÍ!J142+TOLEDO!J142</f>
        <v>9</v>
      </c>
      <c r="K142" s="5">
        <f t="shared" si="33"/>
        <v>11.688311688311687</v>
      </c>
      <c r="L142" s="4">
        <f>CURITIBA!L142+LONDRINA!L142+'CORNELIO PROCOPIO'!L142+APUCARANA!L142+ARAPOTI!L142+UMUARAMA!L142+'CAMPO MOURÃO'!L142+GUARAPUAVA!L142+PARANAVAÍ!L142+TOLEDO!L142</f>
        <v>4</v>
      </c>
      <c r="M142" s="5">
        <f t="shared" si="34"/>
        <v>8.695652173913043</v>
      </c>
      <c r="N142" s="4">
        <f>CURITIBA!N142+LONDRINA!N142+'CORNELIO PROCOPIO'!N142+APUCARANA!N142+ARAPOTI!N142+UMUARAMA!N142+'CAMPO MOURÃO'!N142+GUARAPUAVA!N142+PARANAVAÍ!N142+TOLEDO!N142</f>
        <v>1</v>
      </c>
      <c r="O142" s="5">
        <f t="shared" si="35"/>
        <v>2.083333333333333</v>
      </c>
      <c r="P142" s="6">
        <f t="shared" si="36"/>
        <v>323</v>
      </c>
      <c r="Q142" s="5">
        <f t="shared" si="37"/>
        <v>21.780175320296696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100.00000000000001</v>
      </c>
      <c r="F143" s="33"/>
      <c r="G143" s="9">
        <f>SUM(G136:G142)</f>
        <v>100.00000000000001</v>
      </c>
      <c r="H143" s="8"/>
      <c r="I143" s="9">
        <f>SUM(I136:I142)</f>
        <v>100</v>
      </c>
      <c r="J143" s="8"/>
      <c r="K143" s="9">
        <f>SUM(K136:K142)</f>
        <v>99.99999999999999</v>
      </c>
      <c r="L143" s="8"/>
      <c r="M143" s="9">
        <f>SUM(M136:M142)</f>
        <v>99.99999999999999</v>
      </c>
      <c r="N143" s="8"/>
      <c r="O143" s="9">
        <f>SUM(O136:O142)</f>
        <v>99.99999999999999</v>
      </c>
      <c r="P143" s="8"/>
      <c r="Q143" s="9">
        <f>SUM(Q136:Q142)</f>
        <v>99.99999999999999</v>
      </c>
      <c r="R143" s="29"/>
    </row>
  </sheetData>
  <sheetProtection password="DD02" sheet="1"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09">
      <selection activeCell="J127" sqref="J127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17" customWidth="1"/>
    <col min="13" max="13" width="8.8515625" style="17" customWidth="1"/>
    <col min="14" max="14" width="9.140625" style="17" customWidth="1"/>
    <col min="15" max="15" width="8.8515625" style="17" customWidth="1"/>
    <col min="16" max="16" width="9.140625" style="17" customWidth="1"/>
    <col min="17" max="17" width="9.28125" style="17" bestFit="1" customWidth="1"/>
    <col min="18" max="16384" width="9.140625" style="17" customWidth="1"/>
  </cols>
  <sheetData>
    <row r="1" spans="1:17" ht="15">
      <c r="A1" s="55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f>TOLEDO!D4+PARANAVAÍ!D4+GUARAPUAVA!D4+'CAMPO MOURÃO'!D4+UMUARAMA!D4</f>
        <v>420</v>
      </c>
      <c r="E4" s="71"/>
      <c r="F4" s="70">
        <f>TOLEDO!F4+PARANAVAÍ!F4+GUARAPUAVA!F4+'CAMPO MOURÃO'!F4+UMUARAMA!F4</f>
        <v>239</v>
      </c>
      <c r="G4" s="71"/>
      <c r="H4" s="70">
        <f>TOLEDO!H4+PARANAVAÍ!H4+GUARAPUAVA!H4+'CAMPO MOURÃO'!H4+UMUARAMA!H4</f>
        <v>194</v>
      </c>
      <c r="I4" s="71"/>
      <c r="J4" s="70">
        <f>TOLEDO!J4+PARANAVAÍ!J4+GUARAPUAVA!J4+'CAMPO MOURÃO'!J4+UMUARAMA!J4</f>
        <v>170</v>
      </c>
      <c r="K4" s="71"/>
      <c r="L4" s="70">
        <f>TOLEDO!L4+PARANAVAÍ!L4+GUARAPUAVA!L4+'CAMPO MOURÃO'!L4+UMUARAMA!L4</f>
        <v>57</v>
      </c>
      <c r="M4" s="71"/>
      <c r="N4" s="70">
        <f>TOLEDO!N4+PARANAVAÍ!N4+GUARAPUAVA!N4+'CAMPO MOURÃO'!N4+UMUARAMA!N4</f>
        <v>0</v>
      </c>
      <c r="O4" s="71"/>
      <c r="P4" s="70">
        <f>TOLEDO!P4+PARANAVAÍ!P4+GUARAPUAVA!P4+'CAMPO MOURÃO'!P4+UMUARAMA!P4</f>
        <v>1080</v>
      </c>
      <c r="Q4" s="71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f>TOLEDO!D7+PARANAVAÍ!D7+GUARAPUAVA!D7+'CAMPO MOURÃO'!D7+UMUARAMA!D7</f>
        <v>247</v>
      </c>
      <c r="E7" s="5">
        <f>(D7/D$4)*100</f>
        <v>58.80952380952381</v>
      </c>
      <c r="F7" s="4">
        <f>TOLEDO!F7+PARANAVAÍ!F7+GUARAPUAVA!F7+'CAMPO MOURÃO'!F7+UMUARAMA!F7</f>
        <v>162</v>
      </c>
      <c r="G7" s="5">
        <f>(F7/F$4)*100</f>
        <v>67.78242677824268</v>
      </c>
      <c r="H7" s="4">
        <f>TOLEDO!H7+PARANAVAÍ!H7+GUARAPUAVA!H7+'CAMPO MOURÃO'!H7+UMUARAMA!H7</f>
        <v>88</v>
      </c>
      <c r="I7" s="5">
        <f>(H7/H$4)*100</f>
        <v>45.36082474226804</v>
      </c>
      <c r="J7" s="4">
        <f>TOLEDO!J7+PARANAVAÍ!J7+GUARAPUAVA!J7+'CAMPO MOURÃO'!J7+UMUARAMA!J7</f>
        <v>85</v>
      </c>
      <c r="K7" s="5">
        <f>(J7/J$4)*100</f>
        <v>50</v>
      </c>
      <c r="L7" s="4">
        <f>TOLEDO!L7+PARANAVAÍ!L7+GUARAPUAVA!L7+'CAMPO MOURÃO'!L7+UMUARAMA!L7</f>
        <v>18</v>
      </c>
      <c r="M7" s="5">
        <f>(L7/L$4)*100</f>
        <v>31.57894736842105</v>
      </c>
      <c r="N7" s="4">
        <f>TOLEDO!N7+PARANAVAÍ!N7+GUARAPUAVA!N7+'CAMPO MOURÃO'!N7+UMUARAMA!N7</f>
        <v>0</v>
      </c>
      <c r="O7" s="5" t="e">
        <f>(N7/N$4)*100</f>
        <v>#DIV/0!</v>
      </c>
      <c r="P7" s="6">
        <f>D7+F7+H7+J7+L7+N7</f>
        <v>600</v>
      </c>
      <c r="Q7" s="5">
        <f>(P7/P$4)*100</f>
        <v>55.55555555555556</v>
      </c>
      <c r="R7" s="18"/>
    </row>
    <row r="8" spans="1:18" ht="15.75">
      <c r="A8" s="52" t="s">
        <v>17</v>
      </c>
      <c r="B8" s="53"/>
      <c r="C8" s="54"/>
      <c r="D8" s="4">
        <f>TOLEDO!D8+PARANAVAÍ!D8+GUARAPUAVA!D8+'CAMPO MOURÃO'!D8+UMUARAMA!D8</f>
        <v>167</v>
      </c>
      <c r="E8" s="5">
        <f>(D8/D$4)*100</f>
        <v>39.76190476190476</v>
      </c>
      <c r="F8" s="4">
        <f>TOLEDO!F8+PARANAVAÍ!F8+GUARAPUAVA!F8+'CAMPO MOURÃO'!F8+UMUARAMA!F8</f>
        <v>74</v>
      </c>
      <c r="G8" s="5">
        <f>(F8/F$4)*100</f>
        <v>30.962343096234306</v>
      </c>
      <c r="H8" s="4">
        <f>TOLEDO!H8+PARANAVAÍ!H8+GUARAPUAVA!H8+'CAMPO MOURÃO'!H8+UMUARAMA!H8</f>
        <v>106</v>
      </c>
      <c r="I8" s="5">
        <f>(H8/H$4)*100</f>
        <v>54.63917525773196</v>
      </c>
      <c r="J8" s="4">
        <f>TOLEDO!J8+PARANAVAÍ!J8+GUARAPUAVA!J8+'CAMPO MOURÃO'!J8+UMUARAMA!J8</f>
        <v>82</v>
      </c>
      <c r="K8" s="5">
        <f>(J8/J$4)*100</f>
        <v>48.23529411764706</v>
      </c>
      <c r="L8" s="4">
        <f>TOLEDO!L8+PARANAVAÍ!L8+GUARAPUAVA!L8+'CAMPO MOURÃO'!L8+UMUARAMA!L8</f>
        <v>39</v>
      </c>
      <c r="M8" s="5">
        <f>(L8/L$4)*100</f>
        <v>68.42105263157895</v>
      </c>
      <c r="N8" s="4">
        <f>TOLEDO!N8+PARANAVAÍ!N8+GUARAPUAVA!N8+'CAMPO MOURÃO'!N8+UMUARAMA!N8</f>
        <v>0</v>
      </c>
      <c r="O8" s="5" t="e">
        <f>(N8/N$4)*100</f>
        <v>#DIV/0!</v>
      </c>
      <c r="P8" s="6">
        <f>D8+F8+H8+J8+L8+N8</f>
        <v>468</v>
      </c>
      <c r="Q8" s="5">
        <f>(P8/P$4)*100</f>
        <v>43.333333333333336</v>
      </c>
      <c r="R8" s="18"/>
    </row>
    <row r="9" spans="1:18" ht="15.75">
      <c r="A9" s="61" t="s">
        <v>10</v>
      </c>
      <c r="B9" s="62"/>
      <c r="C9" s="63"/>
      <c r="D9" s="4">
        <f>TOLEDO!D9+PARANAVAÍ!D9+GUARAPUAVA!D9+'CAMPO MOURÃO'!D9+UMUARAMA!D9</f>
        <v>6</v>
      </c>
      <c r="E9" s="5">
        <f>(D9/D$4)*100</f>
        <v>1.4285714285714286</v>
      </c>
      <c r="F9" s="4">
        <f>TOLEDO!F9+PARANAVAÍ!F9+GUARAPUAVA!F9+'CAMPO MOURÃO'!F9+UMUARAMA!F9</f>
        <v>3</v>
      </c>
      <c r="G9" s="5">
        <f>(F9/F$4)*100</f>
        <v>1.2552301255230125</v>
      </c>
      <c r="H9" s="4">
        <f>TOLEDO!H9+PARANAVAÍ!H9+GUARAPUAVA!H9+'CAMPO MOURÃO'!H9+UMUARAMA!H9</f>
        <v>0</v>
      </c>
      <c r="I9" s="5">
        <f>(H9/H$4)*100</f>
        <v>0</v>
      </c>
      <c r="J9" s="4">
        <f>TOLEDO!J9+PARANAVAÍ!J9+GUARAPUAVA!J9+'CAMPO MOURÃO'!J9+UMUARAMA!J9</f>
        <v>3</v>
      </c>
      <c r="K9" s="5">
        <f>(J9/J$4)*100</f>
        <v>1.7647058823529411</v>
      </c>
      <c r="L9" s="4">
        <f>TOLEDO!L9+PARANAVAÍ!L9+GUARAPUAVA!L9+'CAMPO MOURÃO'!L9+UMUARAMA!L9</f>
        <v>0</v>
      </c>
      <c r="M9" s="5">
        <f>(L9/L$4)*100</f>
        <v>0</v>
      </c>
      <c r="N9" s="4">
        <f>TOLEDO!N9+PARANAVAÍ!N9+GUARAPUAVA!N9+'CAMPO MOURÃO'!N9+UMUARAMA!N9</f>
        <v>0</v>
      </c>
      <c r="O9" s="5" t="e">
        <f>(N9/N$4)*100</f>
        <v>#DIV/0!</v>
      </c>
      <c r="P9" s="6">
        <f>D9+F9+H9+J9+L9+N9</f>
        <v>12</v>
      </c>
      <c r="Q9" s="5">
        <f>(P9/P$4)*100</f>
        <v>1.1111111111111112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f>TOLEDO!D12+PARANAVAÍ!D12+GUARAPUAVA!D12+'CAMPO MOURÃO'!D12+UMUARAMA!D12</f>
        <v>263</v>
      </c>
      <c r="E12" s="5">
        <f>(D12/D$4)*100</f>
        <v>62.61904761904762</v>
      </c>
      <c r="F12" s="4">
        <f>TOLEDO!F12+PARANAVAÍ!F12+GUARAPUAVA!F12+'CAMPO MOURÃO'!F12+UMUARAMA!F12</f>
        <v>143</v>
      </c>
      <c r="G12" s="5">
        <f>(F12/F$4)*100</f>
        <v>59.83263598326359</v>
      </c>
      <c r="H12" s="4">
        <f>TOLEDO!H12+PARANAVAÍ!H12+GUARAPUAVA!H12+'CAMPO MOURÃO'!H12+UMUARAMA!H12</f>
        <v>110</v>
      </c>
      <c r="I12" s="5">
        <f>(H12/H$4)*100</f>
        <v>56.70103092783505</v>
      </c>
      <c r="J12" s="4">
        <f>TOLEDO!J12+PARANAVAÍ!J12+GUARAPUAVA!J12+'CAMPO MOURÃO'!J12+UMUARAMA!J12</f>
        <v>76</v>
      </c>
      <c r="K12" s="5">
        <f>(J12/J$4)*100</f>
        <v>44.70588235294118</v>
      </c>
      <c r="L12" s="4">
        <f>TOLEDO!L12+PARANAVAÍ!L12+GUARAPUAVA!L12+'CAMPO MOURÃO'!L12+UMUARAMA!L12</f>
        <v>31</v>
      </c>
      <c r="M12" s="5">
        <f>(L12/L$4)*100</f>
        <v>54.385964912280706</v>
      </c>
      <c r="N12" s="4">
        <f>TOLEDO!N12+PARANAVAÍ!N12+GUARAPUAVA!N12+'CAMPO MOURÃO'!N12+UMUARAMA!N12</f>
        <v>0</v>
      </c>
      <c r="O12" s="5" t="e">
        <f>(N12/N$4)*100</f>
        <v>#DIV/0!</v>
      </c>
      <c r="P12" s="6">
        <f>D12+F12+H12+J12+L12+N12</f>
        <v>623</v>
      </c>
      <c r="Q12" s="5">
        <f>(P12/P$4)*100</f>
        <v>57.68518518518518</v>
      </c>
      <c r="R12" s="18"/>
    </row>
    <row r="13" spans="1:18" ht="15.75">
      <c r="A13" s="52" t="s">
        <v>12</v>
      </c>
      <c r="B13" s="53"/>
      <c r="C13" s="54"/>
      <c r="D13" s="4">
        <f>TOLEDO!D13+PARANAVAÍ!D13+GUARAPUAVA!D13+'CAMPO MOURÃO'!D13+UMUARAMA!D13</f>
        <v>154</v>
      </c>
      <c r="E13" s="5">
        <f>(D13/D$4)*100</f>
        <v>36.666666666666664</v>
      </c>
      <c r="F13" s="4">
        <f>TOLEDO!F13+PARANAVAÍ!F13+GUARAPUAVA!F13+'CAMPO MOURÃO'!F13+UMUARAMA!F13</f>
        <v>95</v>
      </c>
      <c r="G13" s="5">
        <f>(F13/F$4)*100</f>
        <v>39.74895397489539</v>
      </c>
      <c r="H13" s="4">
        <f>TOLEDO!H13+PARANAVAÍ!H13+GUARAPUAVA!H13+'CAMPO MOURÃO'!H13+UMUARAMA!H13</f>
        <v>84</v>
      </c>
      <c r="I13" s="5">
        <f>(H13/H$4)*100</f>
        <v>43.29896907216495</v>
      </c>
      <c r="J13" s="4">
        <f>TOLEDO!J13+PARANAVAÍ!J13+GUARAPUAVA!J13+'CAMPO MOURÃO'!J13+UMUARAMA!J13</f>
        <v>93</v>
      </c>
      <c r="K13" s="5">
        <f>(J13/J$4)*100</f>
        <v>54.70588235294118</v>
      </c>
      <c r="L13" s="4">
        <f>TOLEDO!L13+PARANAVAÍ!L13+GUARAPUAVA!L13+'CAMPO MOURÃO'!L13+UMUARAMA!L13</f>
        <v>26</v>
      </c>
      <c r="M13" s="5">
        <f>(L13/L$4)*100</f>
        <v>45.614035087719294</v>
      </c>
      <c r="N13" s="4">
        <f>TOLEDO!N13+PARANAVAÍ!N13+GUARAPUAVA!N13+'CAMPO MOURÃO'!N13+UMUARAMA!N13</f>
        <v>0</v>
      </c>
      <c r="O13" s="5" t="e">
        <f>(N13/N$4)*100</f>
        <v>#DIV/0!</v>
      </c>
      <c r="P13" s="6">
        <f>D13+F13+H13+J13+L13+N13</f>
        <v>452</v>
      </c>
      <c r="Q13" s="5">
        <f>(P13/P$4)*100</f>
        <v>41.85185185185185</v>
      </c>
      <c r="R13" s="18"/>
    </row>
    <row r="14" spans="1:18" ht="15.75">
      <c r="A14" s="52" t="s">
        <v>18</v>
      </c>
      <c r="B14" s="53"/>
      <c r="C14" s="54"/>
      <c r="D14" s="4">
        <f>TOLEDO!D14+PARANAVAÍ!D14+GUARAPUAVA!D14+'CAMPO MOURÃO'!D14+UMUARAMA!D14</f>
        <v>1</v>
      </c>
      <c r="E14" s="5">
        <f>(D14/D$4)*100</f>
        <v>0.2380952380952381</v>
      </c>
      <c r="F14" s="4">
        <f>TOLEDO!F14+PARANAVAÍ!F14+GUARAPUAVA!F14+'CAMPO MOURÃO'!F14+UMUARAMA!F14</f>
        <v>0</v>
      </c>
      <c r="G14" s="5">
        <f>(F14/F$4)*100</f>
        <v>0</v>
      </c>
      <c r="H14" s="4">
        <f>TOLEDO!H14+PARANAVAÍ!H14+GUARAPUAVA!H14+'CAMPO MOURÃO'!H14+UMUARAMA!H14</f>
        <v>0</v>
      </c>
      <c r="I14" s="5">
        <f>(H14/H$4)*100</f>
        <v>0</v>
      </c>
      <c r="J14" s="4">
        <f>TOLEDO!J14+PARANAVAÍ!J14+GUARAPUAVA!J14+'CAMPO MOURÃO'!J14+UMUARAMA!J14</f>
        <v>0</v>
      </c>
      <c r="K14" s="5">
        <f>(J14/J$4)*100</f>
        <v>0</v>
      </c>
      <c r="L14" s="4">
        <f>TOLEDO!L14+PARANAVAÍ!L14+GUARAPUAVA!L14+'CAMPO MOURÃO'!L14+UMUARAMA!L14</f>
        <v>0</v>
      </c>
      <c r="M14" s="5">
        <f>(L14/L$4)*100</f>
        <v>0</v>
      </c>
      <c r="N14" s="4">
        <f>TOLEDO!N14+PARANAVAÍ!N14+GUARAPUAVA!N14+'CAMPO MOURÃO'!N14+UMUARAMA!N14</f>
        <v>0</v>
      </c>
      <c r="O14" s="5" t="e">
        <f>(N14/N$4)*100</f>
        <v>#DIV/0!</v>
      </c>
      <c r="P14" s="6">
        <f>D14+F14+H14+J14+L14+N14</f>
        <v>1</v>
      </c>
      <c r="Q14" s="5">
        <f>(P14/P$4)*100</f>
        <v>0.0925925925925926</v>
      </c>
      <c r="R14" s="18"/>
    </row>
    <row r="15" spans="1:18" ht="15.75">
      <c r="A15" s="61" t="s">
        <v>10</v>
      </c>
      <c r="B15" s="62"/>
      <c r="C15" s="63"/>
      <c r="D15" s="4">
        <f>TOLEDO!D15+PARANAVAÍ!D15+GUARAPUAVA!D15+'CAMPO MOURÃO'!D15+UMUARAMA!D15</f>
        <v>2</v>
      </c>
      <c r="E15" s="5">
        <f>(D15/D$4)*100</f>
        <v>0.4761904761904762</v>
      </c>
      <c r="F15" s="4">
        <f>TOLEDO!F15+PARANAVAÍ!F15+GUARAPUAVA!F15+'CAMPO MOURÃO'!F15+UMUARAMA!F15</f>
        <v>1</v>
      </c>
      <c r="G15" s="5">
        <f>(F15/F$4)*100</f>
        <v>0.41841004184100417</v>
      </c>
      <c r="H15" s="4">
        <f>TOLEDO!H15+PARANAVAÍ!H15+GUARAPUAVA!H15+'CAMPO MOURÃO'!H15+UMUARAMA!H15</f>
        <v>0</v>
      </c>
      <c r="I15" s="5">
        <f>(H15/H$4)*100</f>
        <v>0</v>
      </c>
      <c r="J15" s="4">
        <f>TOLEDO!J15+PARANAVAÍ!J15+GUARAPUAVA!J15+'CAMPO MOURÃO'!J15+UMUARAMA!J15</f>
        <v>1</v>
      </c>
      <c r="K15" s="5">
        <f>(J15/J$4)*100</f>
        <v>0.5882352941176471</v>
      </c>
      <c r="L15" s="4">
        <f>TOLEDO!L15+PARANAVAÍ!L15+GUARAPUAVA!L15+'CAMPO MOURÃO'!L15+UMUARAMA!L15</f>
        <v>0</v>
      </c>
      <c r="M15" s="5">
        <f>(L15/L$4)*100</f>
        <v>0</v>
      </c>
      <c r="N15" s="4">
        <f>TOLEDO!N15+PARANAVAÍ!N15+GUARAPUAVA!N15+'CAMPO MOURÃO'!N15+UMUARAMA!N15</f>
        <v>0</v>
      </c>
      <c r="O15" s="5" t="e">
        <f>(N15/N$4)*100</f>
        <v>#DIV/0!</v>
      </c>
      <c r="P15" s="6">
        <f>D15+F15+H15+J15+L15+N15</f>
        <v>4</v>
      </c>
      <c r="Q15" s="5">
        <f>(P15/P$4)*100</f>
        <v>0.3703703703703704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99.99999999999999</v>
      </c>
      <c r="H16" s="8"/>
      <c r="I16" s="19">
        <f>SUM(I12:I15)</f>
        <v>100</v>
      </c>
      <c r="J16" s="8"/>
      <c r="K16" s="19">
        <f>SUM(K12:K15)</f>
        <v>100.00000000000001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f>TOLEDO!D18+PARANAVAÍ!D18+GUARAPUAVA!D18+'CAMPO MOURÃO'!D18+UMUARAMA!D18</f>
        <v>57</v>
      </c>
      <c r="E18" s="5">
        <f>(D18/D$4)*100</f>
        <v>13.571428571428571</v>
      </c>
      <c r="F18" s="4">
        <f>TOLEDO!F18+PARANAVAÍ!F18+GUARAPUAVA!F18+'CAMPO MOURÃO'!F18+UMUARAMA!F18</f>
        <v>25</v>
      </c>
      <c r="G18" s="5">
        <f>(F18/F$4)*100</f>
        <v>10.460251046025103</v>
      </c>
      <c r="H18" s="4">
        <f>TOLEDO!H18+PARANAVAÍ!H18+GUARAPUAVA!H18+'CAMPO MOURÃO'!H18+UMUARAMA!H18</f>
        <v>99</v>
      </c>
      <c r="I18" s="5">
        <f>(H18/H$4)*100</f>
        <v>51.03092783505154</v>
      </c>
      <c r="J18" s="4">
        <f>TOLEDO!J18+PARANAVAÍ!J18+GUARAPUAVA!J18+'CAMPO MOURÃO'!J18+UMUARAMA!J18</f>
        <v>65</v>
      </c>
      <c r="K18" s="5">
        <f>(J18/J$4)*100</f>
        <v>38.23529411764706</v>
      </c>
      <c r="L18" s="4">
        <f>TOLEDO!L18+PARANAVAÍ!L18+GUARAPUAVA!L18+'CAMPO MOURÃO'!L18+UMUARAMA!L18</f>
        <v>17</v>
      </c>
      <c r="M18" s="5">
        <f>(L18/L$4)*100</f>
        <v>29.82456140350877</v>
      </c>
      <c r="N18" s="4">
        <f>TOLEDO!N18+PARANAVAÍ!N18+GUARAPUAVA!N18+'CAMPO MOURÃO'!N18+UMUARAMA!N18</f>
        <v>0</v>
      </c>
      <c r="O18" s="5" t="e">
        <f>(N18/N$4)*100</f>
        <v>#DIV/0!</v>
      </c>
      <c r="P18" s="6">
        <f>D18+F18+H18+J18+L18+N18</f>
        <v>263</v>
      </c>
      <c r="Q18" s="5">
        <f>(P18/P$4)*100</f>
        <v>24.35185185185185</v>
      </c>
      <c r="R18" s="18"/>
    </row>
    <row r="19" spans="1:18" ht="15.75">
      <c r="A19" s="52" t="s">
        <v>21</v>
      </c>
      <c r="B19" s="53"/>
      <c r="C19" s="54"/>
      <c r="D19" s="4">
        <f>TOLEDO!D19+PARANAVAÍ!D19+GUARAPUAVA!D19+'CAMPO MOURÃO'!D19+UMUARAMA!D19</f>
        <v>174</v>
      </c>
      <c r="E19" s="5">
        <f>(D19/D$4)*100</f>
        <v>41.42857142857143</v>
      </c>
      <c r="F19" s="4">
        <f>TOLEDO!F19+PARANAVAÍ!F19+GUARAPUAVA!F19+'CAMPO MOURÃO'!F19+UMUARAMA!F19</f>
        <v>95</v>
      </c>
      <c r="G19" s="5">
        <f>(F19/F$4)*100</f>
        <v>39.74895397489539</v>
      </c>
      <c r="H19" s="4">
        <f>TOLEDO!H19+PARANAVAÍ!H19+GUARAPUAVA!H19+'CAMPO MOURÃO'!H19+UMUARAMA!H19</f>
        <v>61</v>
      </c>
      <c r="I19" s="5">
        <f>(H19/H$4)*100</f>
        <v>31.443298969072163</v>
      </c>
      <c r="J19" s="4">
        <f>TOLEDO!J19+PARANAVAÍ!J19+GUARAPUAVA!J19+'CAMPO MOURÃO'!J19+UMUARAMA!J19</f>
        <v>46</v>
      </c>
      <c r="K19" s="5">
        <f>(J19/J$4)*100</f>
        <v>27.058823529411764</v>
      </c>
      <c r="L19" s="4">
        <f>TOLEDO!L19+PARANAVAÍ!L19+GUARAPUAVA!L19+'CAMPO MOURÃO'!L19+UMUARAMA!L19</f>
        <v>25</v>
      </c>
      <c r="M19" s="5">
        <f>(L19/L$4)*100</f>
        <v>43.859649122807014</v>
      </c>
      <c r="N19" s="4">
        <f>TOLEDO!N19+PARANAVAÍ!N19+GUARAPUAVA!N19+'CAMPO MOURÃO'!N19+UMUARAMA!N19</f>
        <v>0</v>
      </c>
      <c r="O19" s="5" t="e">
        <f>(N19/N$4)*100</f>
        <v>#DIV/0!</v>
      </c>
      <c r="P19" s="6">
        <f>D19+F19+H19+J19+L19+N19</f>
        <v>401</v>
      </c>
      <c r="Q19" s="5">
        <f>(P19/P$4)*100</f>
        <v>37.129629629629626</v>
      </c>
      <c r="R19" s="18"/>
    </row>
    <row r="20" spans="1:18" ht="15.75">
      <c r="A20" s="52" t="s">
        <v>20</v>
      </c>
      <c r="B20" s="53"/>
      <c r="C20" s="54"/>
      <c r="D20" s="4">
        <f>TOLEDO!D20+PARANAVAÍ!D20+GUARAPUAVA!D20+'CAMPO MOURÃO'!D20+UMUARAMA!D20</f>
        <v>135</v>
      </c>
      <c r="E20" s="5">
        <f>(D20/D$4)*100</f>
        <v>32.142857142857146</v>
      </c>
      <c r="F20" s="4">
        <f>TOLEDO!F20+PARANAVAÍ!F20+GUARAPUAVA!F20+'CAMPO MOURÃO'!F20+UMUARAMA!F20</f>
        <v>55</v>
      </c>
      <c r="G20" s="5">
        <f>(F20/F$4)*100</f>
        <v>23.01255230125523</v>
      </c>
      <c r="H20" s="4">
        <f>TOLEDO!H20+PARANAVAÍ!H20+GUARAPUAVA!H20+'CAMPO MOURÃO'!H20+UMUARAMA!H20</f>
        <v>21</v>
      </c>
      <c r="I20" s="5">
        <f>(H20/H$4)*100</f>
        <v>10.824742268041238</v>
      </c>
      <c r="J20" s="4">
        <f>TOLEDO!J20+PARANAVAÍ!J20+GUARAPUAVA!J20+'CAMPO MOURÃO'!J20+UMUARAMA!J20</f>
        <v>21</v>
      </c>
      <c r="K20" s="5">
        <f>(J20/J$4)*100</f>
        <v>12.352941176470589</v>
      </c>
      <c r="L20" s="4">
        <f>TOLEDO!L20+PARANAVAÍ!L20+GUARAPUAVA!L20+'CAMPO MOURÃO'!L20+UMUARAMA!L20</f>
        <v>10</v>
      </c>
      <c r="M20" s="5">
        <f>(L20/L$4)*100</f>
        <v>17.543859649122805</v>
      </c>
      <c r="N20" s="4">
        <f>TOLEDO!N20+PARANAVAÍ!N20+GUARAPUAVA!N20+'CAMPO MOURÃO'!N20+UMUARAMA!N20</f>
        <v>0</v>
      </c>
      <c r="O20" s="5" t="e">
        <f>(N20/N$4)*100</f>
        <v>#DIV/0!</v>
      </c>
      <c r="P20" s="6">
        <f>D20+F20+H20+J20+L20+N20</f>
        <v>242</v>
      </c>
      <c r="Q20" s="5">
        <f>(P20/P$4)*100</f>
        <v>22.407407407407405</v>
      </c>
      <c r="R20" s="18"/>
    </row>
    <row r="21" spans="1:18" ht="15.75">
      <c r="A21" s="52" t="s">
        <v>22</v>
      </c>
      <c r="B21" s="53"/>
      <c r="C21" s="54"/>
      <c r="D21" s="4">
        <f>TOLEDO!D21+PARANAVAÍ!D21+GUARAPUAVA!D21+'CAMPO MOURÃO'!D21+UMUARAMA!D21</f>
        <v>54</v>
      </c>
      <c r="E21" s="5">
        <f>(D21/D$4)*100</f>
        <v>12.857142857142856</v>
      </c>
      <c r="F21" s="4">
        <f>TOLEDO!F21+PARANAVAÍ!F21+GUARAPUAVA!F21+'CAMPO MOURÃO'!F21+UMUARAMA!F21</f>
        <v>60</v>
      </c>
      <c r="G21" s="5">
        <f>(F21/F$4)*100</f>
        <v>25.10460251046025</v>
      </c>
      <c r="H21" s="4">
        <f>TOLEDO!H21+PARANAVAÍ!H21+GUARAPUAVA!H21+'CAMPO MOURÃO'!H21+UMUARAMA!H21</f>
        <v>5</v>
      </c>
      <c r="I21" s="5">
        <f>(H21/H$4)*100</f>
        <v>2.5773195876288657</v>
      </c>
      <c r="J21" s="4">
        <f>TOLEDO!J21+PARANAVAÍ!J21+GUARAPUAVA!J21+'CAMPO MOURÃO'!J21+UMUARAMA!J21</f>
        <v>34</v>
      </c>
      <c r="K21" s="5">
        <f>(J21/J$4)*100</f>
        <v>20</v>
      </c>
      <c r="L21" s="4">
        <f>TOLEDO!L21+PARANAVAÍ!L21+GUARAPUAVA!L21+'CAMPO MOURÃO'!L21+UMUARAMA!L21</f>
        <v>5</v>
      </c>
      <c r="M21" s="5">
        <f>(L21/L$4)*100</f>
        <v>8.771929824561402</v>
      </c>
      <c r="N21" s="4">
        <f>TOLEDO!N21+PARANAVAÍ!N21+GUARAPUAVA!N21+'CAMPO MOURÃO'!N21+UMUARAMA!N21</f>
        <v>0</v>
      </c>
      <c r="O21" s="5" t="e">
        <f>(N21/N$4)*100</f>
        <v>#DIV/0!</v>
      </c>
      <c r="P21" s="6">
        <f>D21+F21+H21+J21+L21+N21</f>
        <v>158</v>
      </c>
      <c r="Q21" s="5">
        <f>(P21/P$4)*100</f>
        <v>14.629629629629628</v>
      </c>
      <c r="R21" s="18"/>
    </row>
    <row r="22" spans="1:18" ht="15.75">
      <c r="A22" s="79" t="s">
        <v>15</v>
      </c>
      <c r="B22" s="80"/>
      <c r="C22" s="81"/>
      <c r="D22" s="4">
        <f>TOLEDO!D22+PARANAVAÍ!D22+GUARAPUAVA!D22+'CAMPO MOURÃO'!D22+UMUARAMA!D22</f>
        <v>0</v>
      </c>
      <c r="E22" s="22">
        <f>(D22/D$4)*100</f>
        <v>0</v>
      </c>
      <c r="F22" s="4">
        <f>TOLEDO!F22+PARANAVAÍ!F22+GUARAPUAVA!F22+'CAMPO MOURÃO'!F22+UMUARAMA!F22</f>
        <v>4</v>
      </c>
      <c r="G22" s="22">
        <f>(F22/F$4)*100</f>
        <v>1.6736401673640167</v>
      </c>
      <c r="H22" s="4">
        <f>TOLEDO!H22+PARANAVAÍ!H22+GUARAPUAVA!H22+'CAMPO MOURÃO'!H22+UMUARAMA!H22</f>
        <v>8</v>
      </c>
      <c r="I22" s="22">
        <f>(H22/H$4)*100</f>
        <v>4.123711340206185</v>
      </c>
      <c r="J22" s="4">
        <f>TOLEDO!J22+PARANAVAÍ!J22+GUARAPUAVA!J22+'CAMPO MOURÃO'!J22+UMUARAMA!J22</f>
        <v>4</v>
      </c>
      <c r="K22" s="22">
        <f>(J22/J$4)*100</f>
        <v>2.3529411764705883</v>
      </c>
      <c r="L22" s="4">
        <f>TOLEDO!L22+PARANAVAÍ!L22+GUARAPUAVA!L22+'CAMPO MOURÃO'!L22+UMUARAMA!L22</f>
        <v>0</v>
      </c>
      <c r="M22" s="22">
        <f>(L22/L$4)*100</f>
        <v>0</v>
      </c>
      <c r="N22" s="4">
        <f>TOLEDO!N22+PARANAVAÍ!N22+GUARAPUAVA!N22+'CAMPO MOURÃO'!N22+UMUARAMA!N22</f>
        <v>0</v>
      </c>
      <c r="O22" s="22" t="e">
        <f>(N22/N$4)*100</f>
        <v>#DIV/0!</v>
      </c>
      <c r="P22" s="24">
        <f>D22+F22+H22+J22+L22+N22</f>
        <v>16</v>
      </c>
      <c r="Q22" s="22">
        <f>(P22/P$4)*100</f>
        <v>1.4814814814814816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31"/>
      <c r="G23" s="25">
        <f>SUM(G18:G22)</f>
        <v>99.99999999999999</v>
      </c>
      <c r="H23" s="26"/>
      <c r="I23" s="25">
        <f>SUM(I18:I22)</f>
        <v>99.99999999999999</v>
      </c>
      <c r="J23" s="26"/>
      <c r="K23" s="25">
        <f>SUM(K18:K22)</f>
        <v>100.00000000000001</v>
      </c>
      <c r="L23" s="26"/>
      <c r="M23" s="25">
        <f>SUM(M18:M22)</f>
        <v>99.99999999999999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3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f>TOLEDO!D26+PARANAVAÍ!D26+GUARAPUAVA!D26+'CAMPO MOURÃO'!D26+UMUARAMA!D26</f>
        <v>48</v>
      </c>
      <c r="E26" s="5">
        <f>(D26/D$4)*100</f>
        <v>11.428571428571429</v>
      </c>
      <c r="F26" s="4">
        <f>TOLEDO!F26+PARANAVAÍ!F26+GUARAPUAVA!F26+'CAMPO MOURÃO'!F26+UMUARAMA!F26</f>
        <v>2</v>
      </c>
      <c r="G26" s="5">
        <f>(F26/F$4)*100</f>
        <v>0.8368200836820083</v>
      </c>
      <c r="H26" s="4">
        <f>TOLEDO!H26+PARANAVAÍ!H26+GUARAPUAVA!H26+'CAMPO MOURÃO'!H26+UMUARAMA!H26</f>
        <v>33</v>
      </c>
      <c r="I26" s="5">
        <f>(H26/H$4)*100</f>
        <v>17.010309278350515</v>
      </c>
      <c r="J26" s="4">
        <f>TOLEDO!J26+PARANAVAÍ!J26+GUARAPUAVA!J26+'CAMPO MOURÃO'!J26+UMUARAMA!J26</f>
        <v>27</v>
      </c>
      <c r="K26" s="5">
        <f>(J26/J$4)*100</f>
        <v>15.88235294117647</v>
      </c>
      <c r="L26" s="4">
        <f>TOLEDO!L26+PARANAVAÍ!L26+GUARAPUAVA!L26+'CAMPO MOURÃO'!L26+UMUARAMA!L26</f>
        <v>4</v>
      </c>
      <c r="M26" s="5">
        <f>(L26/L$4)*100</f>
        <v>7.017543859649122</v>
      </c>
      <c r="N26" s="4">
        <f>TOLEDO!N26+PARANAVAÍ!N26+GUARAPUAVA!N26+'CAMPO MOURÃO'!N26+UMUARAMA!N26</f>
        <v>0</v>
      </c>
      <c r="O26" s="5" t="e">
        <f>(N26/N$4)*100</f>
        <v>#DIV/0!</v>
      </c>
      <c r="P26" s="6">
        <f>D26+F26+H26+J26+L26+N26</f>
        <v>114</v>
      </c>
      <c r="Q26" s="5">
        <f>(P26/P$4)*100</f>
        <v>10.555555555555555</v>
      </c>
      <c r="R26" s="18"/>
    </row>
    <row r="27" spans="1:18" ht="15.75">
      <c r="A27" s="52" t="s">
        <v>24</v>
      </c>
      <c r="B27" s="53"/>
      <c r="C27" s="54"/>
      <c r="D27" s="4">
        <f>TOLEDO!D27+PARANAVAÍ!D27+GUARAPUAVA!D27+'CAMPO MOURÃO'!D27+UMUARAMA!D27</f>
        <v>267</v>
      </c>
      <c r="E27" s="5">
        <f>(D27/D$4)*100</f>
        <v>63.57142857142857</v>
      </c>
      <c r="F27" s="4">
        <f>TOLEDO!F27+PARANAVAÍ!F27+GUARAPUAVA!F27+'CAMPO MOURÃO'!F27+UMUARAMA!F27</f>
        <v>137</v>
      </c>
      <c r="G27" s="5">
        <f>(F27/F$4)*100</f>
        <v>57.32217573221757</v>
      </c>
      <c r="H27" s="4">
        <f>TOLEDO!H27+PARANAVAÍ!H27+GUARAPUAVA!H27+'CAMPO MOURÃO'!H27+UMUARAMA!H27</f>
        <v>145</v>
      </c>
      <c r="I27" s="5">
        <f>(H27/H$4)*100</f>
        <v>74.74226804123711</v>
      </c>
      <c r="J27" s="4">
        <f>TOLEDO!J27+PARANAVAÍ!J27+GUARAPUAVA!J27+'CAMPO MOURÃO'!J27+UMUARAMA!J27</f>
        <v>119</v>
      </c>
      <c r="K27" s="5">
        <f>(J27/J$4)*100</f>
        <v>70</v>
      </c>
      <c r="L27" s="4">
        <f>TOLEDO!L27+PARANAVAÍ!L27+GUARAPUAVA!L27+'CAMPO MOURÃO'!L27+UMUARAMA!L27</f>
        <v>43</v>
      </c>
      <c r="M27" s="5">
        <f>(L27/L$4)*100</f>
        <v>75.43859649122807</v>
      </c>
      <c r="N27" s="4">
        <f>TOLEDO!N27+PARANAVAÍ!N27+GUARAPUAVA!N27+'CAMPO MOURÃO'!N27+UMUARAMA!N27</f>
        <v>0</v>
      </c>
      <c r="O27" s="5" t="e">
        <f>(N27/N$4)*100</f>
        <v>#DIV/0!</v>
      </c>
      <c r="P27" s="6">
        <f>D27+F27+H27+J27+L27+N27</f>
        <v>711</v>
      </c>
      <c r="Q27" s="5">
        <f>(P27/P$4)*100</f>
        <v>65.83333333333333</v>
      </c>
      <c r="R27" s="18"/>
    </row>
    <row r="28" spans="1:18" ht="15.75">
      <c r="A28" s="52" t="s">
        <v>25</v>
      </c>
      <c r="B28" s="53"/>
      <c r="C28" s="54"/>
      <c r="D28" s="4">
        <f>TOLEDO!D28+PARANAVAÍ!D28+GUARAPUAVA!D28+'CAMPO MOURÃO'!D28+UMUARAMA!D28</f>
        <v>64</v>
      </c>
      <c r="E28" s="5">
        <f>(D28/D$4)*100</f>
        <v>15.238095238095239</v>
      </c>
      <c r="F28" s="4">
        <f>TOLEDO!F28+PARANAVAÍ!F28+GUARAPUAVA!F28+'CAMPO MOURÃO'!F28+UMUARAMA!F28</f>
        <v>53</v>
      </c>
      <c r="G28" s="5">
        <f>(F28/F$4)*100</f>
        <v>22.17573221757322</v>
      </c>
      <c r="H28" s="4">
        <f>TOLEDO!H28+PARANAVAÍ!H28+GUARAPUAVA!H28+'CAMPO MOURÃO'!H28+UMUARAMA!H28</f>
        <v>14</v>
      </c>
      <c r="I28" s="5">
        <f>(H28/H$4)*100</f>
        <v>7.216494845360824</v>
      </c>
      <c r="J28" s="4">
        <f>TOLEDO!J28+PARANAVAÍ!J28+GUARAPUAVA!J28+'CAMPO MOURÃO'!J28+UMUARAMA!J28</f>
        <v>20</v>
      </c>
      <c r="K28" s="5">
        <f>(J28/J$4)*100</f>
        <v>11.76470588235294</v>
      </c>
      <c r="L28" s="4">
        <f>TOLEDO!L28+PARANAVAÍ!L28+GUARAPUAVA!L28+'CAMPO MOURÃO'!L28+UMUARAMA!L28</f>
        <v>9</v>
      </c>
      <c r="M28" s="5">
        <f>(L28/L$4)*100</f>
        <v>15.789473684210526</v>
      </c>
      <c r="N28" s="4">
        <f>TOLEDO!N28+PARANAVAÍ!N28+GUARAPUAVA!N28+'CAMPO MOURÃO'!N28+UMUARAMA!N28</f>
        <v>0</v>
      </c>
      <c r="O28" s="5" t="e">
        <f>(N28/N$4)*100</f>
        <v>#DIV/0!</v>
      </c>
      <c r="P28" s="6">
        <f>D28+F28+H28+J28+L28+N28</f>
        <v>160</v>
      </c>
      <c r="Q28" s="5">
        <f>(P28/P$4)*100</f>
        <v>14.814814814814813</v>
      </c>
      <c r="R28" s="18"/>
    </row>
    <row r="29" spans="1:18" ht="15.75">
      <c r="A29" s="52" t="s">
        <v>26</v>
      </c>
      <c r="B29" s="53"/>
      <c r="C29" s="54"/>
      <c r="D29" s="4">
        <f>TOLEDO!D29+PARANAVAÍ!D29+GUARAPUAVA!D29+'CAMPO MOURÃO'!D29+UMUARAMA!D29</f>
        <v>38</v>
      </c>
      <c r="E29" s="5">
        <f>(D29/D$4)*100</f>
        <v>9.047619047619047</v>
      </c>
      <c r="F29" s="4">
        <f>TOLEDO!F29+PARANAVAÍ!F29+GUARAPUAVA!F29+'CAMPO MOURÃO'!F29+UMUARAMA!F29</f>
        <v>43</v>
      </c>
      <c r="G29" s="5">
        <f>(F29/F$4)*100</f>
        <v>17.99163179916318</v>
      </c>
      <c r="H29" s="4">
        <f>TOLEDO!H29+PARANAVAÍ!H29+GUARAPUAVA!H29+'CAMPO MOURÃO'!H29+UMUARAMA!H29</f>
        <v>2</v>
      </c>
      <c r="I29" s="5">
        <f>(H29/H$4)*100</f>
        <v>1.0309278350515463</v>
      </c>
      <c r="J29" s="4">
        <f>TOLEDO!J29+PARANAVAÍ!J29+GUARAPUAVA!J29+'CAMPO MOURÃO'!J29+UMUARAMA!J29</f>
        <v>2</v>
      </c>
      <c r="K29" s="5">
        <f>(J29/J$4)*100</f>
        <v>1.1764705882352942</v>
      </c>
      <c r="L29" s="4">
        <f>TOLEDO!L29+PARANAVAÍ!L29+GUARAPUAVA!L29+'CAMPO MOURÃO'!L29+UMUARAMA!L29</f>
        <v>0</v>
      </c>
      <c r="M29" s="5">
        <f>(L29/L$4)*100</f>
        <v>0</v>
      </c>
      <c r="N29" s="4">
        <f>TOLEDO!N29+PARANAVAÍ!N29+GUARAPUAVA!N29+'CAMPO MOURÃO'!N29+UMUARAMA!N29</f>
        <v>0</v>
      </c>
      <c r="O29" s="5" t="e">
        <f>(N29/N$4)*100</f>
        <v>#DIV/0!</v>
      </c>
      <c r="P29" s="6">
        <f>D29+F29+H29+J29+L29+N29</f>
        <v>85</v>
      </c>
      <c r="Q29" s="5">
        <f>(P29/P$4)*100</f>
        <v>7.87037037037037</v>
      </c>
      <c r="R29" s="18"/>
    </row>
    <row r="30" spans="1:18" ht="15.75">
      <c r="A30" s="79" t="s">
        <v>15</v>
      </c>
      <c r="B30" s="80"/>
      <c r="C30" s="81"/>
      <c r="D30" s="4">
        <f>TOLEDO!D30+PARANAVAÍ!D30+GUARAPUAVA!D30+'CAMPO MOURÃO'!D30+UMUARAMA!D30</f>
        <v>3</v>
      </c>
      <c r="E30" s="22">
        <f>(D30/D$4)*100</f>
        <v>0.7142857142857143</v>
      </c>
      <c r="F30" s="4">
        <f>TOLEDO!F30+PARANAVAÍ!F30+GUARAPUAVA!F30+'CAMPO MOURÃO'!F30+UMUARAMA!F30</f>
        <v>4</v>
      </c>
      <c r="G30" s="22">
        <f>(F30/F$4)*100</f>
        <v>1.6736401673640167</v>
      </c>
      <c r="H30" s="4">
        <f>TOLEDO!H30+PARANAVAÍ!H30+GUARAPUAVA!H30+'CAMPO MOURÃO'!H30+UMUARAMA!H30</f>
        <v>0</v>
      </c>
      <c r="I30" s="22">
        <f>(H30/H$4)*100</f>
        <v>0</v>
      </c>
      <c r="J30" s="4">
        <f>TOLEDO!J30+PARANAVAÍ!J30+GUARAPUAVA!J30+'CAMPO MOURÃO'!J30+UMUARAMA!J30</f>
        <v>2</v>
      </c>
      <c r="K30" s="22">
        <f>(J30/J$4)*100</f>
        <v>1.1764705882352942</v>
      </c>
      <c r="L30" s="4">
        <f>TOLEDO!L30+PARANAVAÍ!L30+GUARAPUAVA!L30+'CAMPO MOURÃO'!L30+UMUARAMA!L30</f>
        <v>1</v>
      </c>
      <c r="M30" s="22">
        <f>(L30/L$4)*100</f>
        <v>1.7543859649122806</v>
      </c>
      <c r="N30" s="4">
        <f>TOLEDO!N30+PARANAVAÍ!N30+GUARAPUAVA!N30+'CAMPO MOURÃO'!N30+UMUARAMA!N30</f>
        <v>0</v>
      </c>
      <c r="O30" s="22" t="e">
        <f>(N30/N$4)*100</f>
        <v>#DIV/0!</v>
      </c>
      <c r="P30" s="24">
        <f>D30+F30+H30+J30+L30+N30</f>
        <v>10</v>
      </c>
      <c r="Q30" s="22">
        <f>(P30/P$4)*100</f>
        <v>0.9259259259259258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31"/>
      <c r="G31" s="25">
        <f>SUM(G26:G30)</f>
        <v>99.99999999999999</v>
      </c>
      <c r="H31" s="26"/>
      <c r="I31" s="25">
        <f>SUM(I26:I30)</f>
        <v>100</v>
      </c>
      <c r="J31" s="26"/>
      <c r="K31" s="25">
        <f>SUM(K26:K30)</f>
        <v>99.99999999999999</v>
      </c>
      <c r="L31" s="26"/>
      <c r="M31" s="25">
        <f>SUM(M26:M30)</f>
        <v>99.99999999999999</v>
      </c>
      <c r="N31" s="26"/>
      <c r="O31" s="25" t="e">
        <f>SUM(O26:O30)</f>
        <v>#DIV/0!</v>
      </c>
      <c r="P31" s="26"/>
      <c r="Q31" s="25">
        <f>SUM(Q26:Q30)</f>
        <v>99.99999999999999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f>TOLEDO!D33+PARANAVAÍ!D33+GUARAPUAVA!D33+'CAMPO MOURÃO'!D33+UMUARAMA!D33</f>
        <v>335</v>
      </c>
      <c r="E33" s="5">
        <f aca="true" t="shared" si="0" ref="E33:E38">(D33/D$4)*100</f>
        <v>79.76190476190477</v>
      </c>
      <c r="F33" s="4">
        <f>TOLEDO!F33+PARANAVAÍ!F33+GUARAPUAVA!F33+'CAMPO MOURÃO'!F33+UMUARAMA!F33</f>
        <v>206</v>
      </c>
      <c r="G33" s="5">
        <f aca="true" t="shared" si="1" ref="G33:G38">(F33/F$4)*100</f>
        <v>86.19246861924687</v>
      </c>
      <c r="H33" s="4">
        <f>TOLEDO!H33+PARANAVAÍ!H33+GUARAPUAVA!H33+'CAMPO MOURÃO'!H33+UMUARAMA!H33</f>
        <v>170</v>
      </c>
      <c r="I33" s="5">
        <f aca="true" t="shared" si="2" ref="I33:I38">(H33/H$4)*100</f>
        <v>87.62886597938144</v>
      </c>
      <c r="J33" s="4">
        <f>TOLEDO!J33+PARANAVAÍ!J33+GUARAPUAVA!J33+'CAMPO MOURÃO'!J33+UMUARAMA!J33</f>
        <v>142</v>
      </c>
      <c r="K33" s="5">
        <f aca="true" t="shared" si="3" ref="K33:K38">(J33/J$4)*100</f>
        <v>83.52941176470588</v>
      </c>
      <c r="L33" s="4">
        <f>TOLEDO!L33+PARANAVAÍ!L33+GUARAPUAVA!L33+'CAMPO MOURÃO'!L33+UMUARAMA!L33</f>
        <v>50</v>
      </c>
      <c r="M33" s="5">
        <f aca="true" t="shared" si="4" ref="M33:M38">(L33/L$4)*100</f>
        <v>87.71929824561403</v>
      </c>
      <c r="N33" s="4">
        <f>TOLEDO!N33+PARANAVAÍ!N33+GUARAPUAVA!N33+'CAMPO MOURÃO'!N33+UMUARAMA!N33</f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903</v>
      </c>
      <c r="Q33" s="5">
        <f aca="true" t="shared" si="7" ref="Q33:Q38">(P33/P$4)*100</f>
        <v>83.61111111111111</v>
      </c>
      <c r="R33" s="18"/>
    </row>
    <row r="34" spans="1:18" ht="15.75">
      <c r="A34" s="52" t="s">
        <v>28</v>
      </c>
      <c r="B34" s="53"/>
      <c r="C34" s="54"/>
      <c r="D34" s="4">
        <f>TOLEDO!D34+PARANAVAÍ!D34+GUARAPUAVA!D34+'CAMPO MOURÃO'!D34+UMUARAMA!D34</f>
        <v>3</v>
      </c>
      <c r="E34" s="5">
        <f t="shared" si="0"/>
        <v>0.7142857142857143</v>
      </c>
      <c r="F34" s="4">
        <f>TOLEDO!F34+PARANAVAÍ!F34+GUARAPUAVA!F34+'CAMPO MOURÃO'!F34+UMUARAMA!F34</f>
        <v>3</v>
      </c>
      <c r="G34" s="5">
        <f t="shared" si="1"/>
        <v>1.2552301255230125</v>
      </c>
      <c r="H34" s="4">
        <f>TOLEDO!H34+PARANAVAÍ!H34+GUARAPUAVA!H34+'CAMPO MOURÃO'!H34+UMUARAMA!H34</f>
        <v>2</v>
      </c>
      <c r="I34" s="5">
        <f t="shared" si="2"/>
        <v>1.0309278350515463</v>
      </c>
      <c r="J34" s="4">
        <f>TOLEDO!J34+PARANAVAÍ!J34+GUARAPUAVA!J34+'CAMPO MOURÃO'!J34+UMUARAMA!J34</f>
        <v>0</v>
      </c>
      <c r="K34" s="5">
        <f t="shared" si="3"/>
        <v>0</v>
      </c>
      <c r="L34" s="4">
        <f>TOLEDO!L34+PARANAVAÍ!L34+GUARAPUAVA!L34+'CAMPO MOURÃO'!L34+UMUARAMA!L34</f>
        <v>1</v>
      </c>
      <c r="M34" s="5">
        <f t="shared" si="4"/>
        <v>1.7543859649122806</v>
      </c>
      <c r="N34" s="4">
        <f>TOLEDO!N34+PARANAVAÍ!N34+GUARAPUAVA!N34+'CAMPO MOURÃO'!N34+UMUARAMA!N34</f>
        <v>0</v>
      </c>
      <c r="O34" s="5" t="e">
        <f t="shared" si="5"/>
        <v>#DIV/0!</v>
      </c>
      <c r="P34" s="6">
        <f t="shared" si="6"/>
        <v>9</v>
      </c>
      <c r="Q34" s="5">
        <f t="shared" si="7"/>
        <v>0.8333333333333334</v>
      </c>
      <c r="R34" s="18"/>
    </row>
    <row r="35" spans="1:18" ht="15.75">
      <c r="A35" s="52" t="s">
        <v>29</v>
      </c>
      <c r="B35" s="53"/>
      <c r="C35" s="54"/>
      <c r="D35" s="4">
        <f>TOLEDO!D35+PARANAVAÍ!D35+GUARAPUAVA!D35+'CAMPO MOURÃO'!D35+UMUARAMA!D35</f>
        <v>58</v>
      </c>
      <c r="E35" s="5">
        <f t="shared" si="0"/>
        <v>13.80952380952381</v>
      </c>
      <c r="F35" s="4">
        <f>TOLEDO!F35+PARANAVAÍ!F35+GUARAPUAVA!F35+'CAMPO MOURÃO'!F35+UMUARAMA!F35</f>
        <v>17</v>
      </c>
      <c r="G35" s="5">
        <f t="shared" si="1"/>
        <v>7.112970711297072</v>
      </c>
      <c r="H35" s="4">
        <f>TOLEDO!H35+PARANAVAÍ!H35+GUARAPUAVA!H35+'CAMPO MOURÃO'!H35+UMUARAMA!H35</f>
        <v>17</v>
      </c>
      <c r="I35" s="5">
        <f t="shared" si="2"/>
        <v>8.762886597938143</v>
      </c>
      <c r="J35" s="4">
        <f>TOLEDO!J35+PARANAVAÍ!J35+GUARAPUAVA!J35+'CAMPO MOURÃO'!J35+UMUARAMA!J35</f>
        <v>18</v>
      </c>
      <c r="K35" s="5">
        <f t="shared" si="3"/>
        <v>10.588235294117647</v>
      </c>
      <c r="L35" s="4">
        <f>TOLEDO!L35+PARANAVAÍ!L35+GUARAPUAVA!L35+'CAMPO MOURÃO'!L35+UMUARAMA!L35</f>
        <v>2</v>
      </c>
      <c r="M35" s="5">
        <f t="shared" si="4"/>
        <v>3.508771929824561</v>
      </c>
      <c r="N35" s="4">
        <f>TOLEDO!N35+PARANAVAÍ!N35+GUARAPUAVA!N35+'CAMPO MOURÃO'!N35+UMUARAMA!N35</f>
        <v>0</v>
      </c>
      <c r="O35" s="5" t="e">
        <f t="shared" si="5"/>
        <v>#DIV/0!</v>
      </c>
      <c r="P35" s="6">
        <f t="shared" si="6"/>
        <v>112</v>
      </c>
      <c r="Q35" s="5">
        <f t="shared" si="7"/>
        <v>10.37037037037037</v>
      </c>
      <c r="R35" s="18"/>
    </row>
    <row r="36" spans="1:18" ht="15.75">
      <c r="A36" s="52" t="s">
        <v>30</v>
      </c>
      <c r="B36" s="53"/>
      <c r="C36" s="54"/>
      <c r="D36" s="4">
        <f>TOLEDO!D36+PARANAVAÍ!D36+GUARAPUAVA!D36+'CAMPO MOURÃO'!D36+UMUARAMA!D36</f>
        <v>19</v>
      </c>
      <c r="E36" s="5">
        <f t="shared" si="0"/>
        <v>4.523809523809524</v>
      </c>
      <c r="F36" s="4">
        <f>TOLEDO!F36+PARANAVAÍ!F36+GUARAPUAVA!F36+'CAMPO MOURÃO'!F36+UMUARAMA!F36</f>
        <v>12</v>
      </c>
      <c r="G36" s="5">
        <f t="shared" si="1"/>
        <v>5.02092050209205</v>
      </c>
      <c r="H36" s="4">
        <f>TOLEDO!H36+PARANAVAÍ!H36+GUARAPUAVA!H36+'CAMPO MOURÃO'!H36+UMUARAMA!H36</f>
        <v>4</v>
      </c>
      <c r="I36" s="5">
        <f t="shared" si="2"/>
        <v>2.0618556701030926</v>
      </c>
      <c r="J36" s="4">
        <f>TOLEDO!J36+PARANAVAÍ!J36+GUARAPUAVA!J36+'CAMPO MOURÃO'!J36+UMUARAMA!J36</f>
        <v>5</v>
      </c>
      <c r="K36" s="5">
        <f t="shared" si="3"/>
        <v>2.941176470588235</v>
      </c>
      <c r="L36" s="4">
        <f>TOLEDO!L36+PARANAVAÍ!L36+GUARAPUAVA!L36+'CAMPO MOURÃO'!L36+UMUARAMA!L36</f>
        <v>3</v>
      </c>
      <c r="M36" s="5">
        <f t="shared" si="4"/>
        <v>5.263157894736842</v>
      </c>
      <c r="N36" s="4">
        <f>TOLEDO!N36+PARANAVAÍ!N36+GUARAPUAVA!N36+'CAMPO MOURÃO'!N36+UMUARAMA!N36</f>
        <v>0</v>
      </c>
      <c r="O36" s="5" t="e">
        <f t="shared" si="5"/>
        <v>#DIV/0!</v>
      </c>
      <c r="P36" s="6">
        <f t="shared" si="6"/>
        <v>43</v>
      </c>
      <c r="Q36" s="5">
        <f t="shared" si="7"/>
        <v>3.981481481481482</v>
      </c>
      <c r="R36" s="18"/>
    </row>
    <row r="37" spans="1:18" ht="15.75">
      <c r="A37" s="52" t="s">
        <v>31</v>
      </c>
      <c r="B37" s="53"/>
      <c r="C37" s="54"/>
      <c r="D37" s="4">
        <f>TOLEDO!D37+PARANAVAÍ!D37+GUARAPUAVA!D37+'CAMPO MOURÃO'!D37+UMUARAMA!D37</f>
        <v>0</v>
      </c>
      <c r="E37" s="5">
        <f t="shared" si="0"/>
        <v>0</v>
      </c>
      <c r="F37" s="4">
        <f>TOLEDO!F37+PARANAVAÍ!F37+GUARAPUAVA!F37+'CAMPO MOURÃO'!F37+UMUARAMA!F37</f>
        <v>0</v>
      </c>
      <c r="G37" s="5">
        <f t="shared" si="1"/>
        <v>0</v>
      </c>
      <c r="H37" s="4">
        <f>TOLEDO!H37+PARANAVAÍ!H37+GUARAPUAVA!H37+'CAMPO MOURÃO'!H37+UMUARAMA!H37</f>
        <v>0</v>
      </c>
      <c r="I37" s="5">
        <f t="shared" si="2"/>
        <v>0</v>
      </c>
      <c r="J37" s="4">
        <f>TOLEDO!J37+PARANAVAÍ!J37+GUARAPUAVA!J37+'CAMPO MOURÃO'!J37+UMUARAMA!J37</f>
        <v>0</v>
      </c>
      <c r="K37" s="5">
        <f t="shared" si="3"/>
        <v>0</v>
      </c>
      <c r="L37" s="4">
        <f>TOLEDO!L37+PARANAVAÍ!L37+GUARAPUAVA!L37+'CAMPO MOURÃO'!L37+UMUARAMA!L37</f>
        <v>0</v>
      </c>
      <c r="M37" s="5">
        <f t="shared" si="4"/>
        <v>0</v>
      </c>
      <c r="N37" s="4">
        <f>TOLEDO!N37+PARANAVAÍ!N37+GUARAPUAVA!N37+'CAMPO MOURÃO'!N37+UMUARAMA!N37</f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f>TOLEDO!D38+PARANAVAÍ!D38+GUARAPUAVA!D38+'CAMPO MOURÃO'!D38+UMUARAMA!D38</f>
        <v>5</v>
      </c>
      <c r="E38" s="5">
        <f t="shared" si="0"/>
        <v>1.1904761904761905</v>
      </c>
      <c r="F38" s="4">
        <f>TOLEDO!F38+PARANAVAÍ!F38+GUARAPUAVA!F38+'CAMPO MOURÃO'!F38+UMUARAMA!F38</f>
        <v>1</v>
      </c>
      <c r="G38" s="5">
        <f t="shared" si="1"/>
        <v>0.41841004184100417</v>
      </c>
      <c r="H38" s="4">
        <f>TOLEDO!H38+PARANAVAÍ!H38+GUARAPUAVA!H38+'CAMPO MOURÃO'!H38+UMUARAMA!H38</f>
        <v>1</v>
      </c>
      <c r="I38" s="5">
        <f t="shared" si="2"/>
        <v>0.5154639175257731</v>
      </c>
      <c r="J38" s="4">
        <f>TOLEDO!J38+PARANAVAÍ!J38+GUARAPUAVA!J38+'CAMPO MOURÃO'!J38+UMUARAMA!J38</f>
        <v>5</v>
      </c>
      <c r="K38" s="5">
        <f t="shared" si="3"/>
        <v>2.941176470588235</v>
      </c>
      <c r="L38" s="4">
        <f>TOLEDO!L38+PARANAVAÍ!L38+GUARAPUAVA!L38+'CAMPO MOURÃO'!L38+UMUARAMA!L38</f>
        <v>1</v>
      </c>
      <c r="M38" s="5">
        <f t="shared" si="4"/>
        <v>1.7543859649122806</v>
      </c>
      <c r="N38" s="4">
        <f>TOLEDO!N38+PARANAVAÍ!N38+GUARAPUAVA!N38+'CAMPO MOURÃO'!N38+UMUARAMA!N38</f>
        <v>0</v>
      </c>
      <c r="O38" s="5" t="e">
        <f t="shared" si="5"/>
        <v>#DIV/0!</v>
      </c>
      <c r="P38" s="6">
        <f t="shared" si="6"/>
        <v>13</v>
      </c>
      <c r="Q38" s="5">
        <f t="shared" si="7"/>
        <v>1.2037037037037037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33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100</v>
      </c>
      <c r="L39" s="8"/>
      <c r="M39" s="9">
        <f>SUM(M33:M38)</f>
        <v>99.99999999999997</v>
      </c>
      <c r="N39" s="8"/>
      <c r="O39" s="9" t="e">
        <f>SUM(O33:O38)</f>
        <v>#DIV/0!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f>TOLEDO!D41+PARANAVAÍ!D41+GUARAPUAVA!D41+'CAMPO MOURÃO'!D41+UMUARAMA!D41</f>
        <v>7</v>
      </c>
      <c r="E41" s="5">
        <f>(D41/D$4)*100</f>
        <v>1.6666666666666667</v>
      </c>
      <c r="F41" s="4">
        <f>TOLEDO!F41+PARANAVAÍ!F41+GUARAPUAVA!F41+'CAMPO MOURÃO'!F41+UMUARAMA!F41</f>
        <v>4</v>
      </c>
      <c r="G41" s="5">
        <f>(F41/F$4)*100</f>
        <v>1.6736401673640167</v>
      </c>
      <c r="H41" s="4">
        <f>TOLEDO!H41+PARANAVAÍ!H41+GUARAPUAVA!H41+'CAMPO MOURÃO'!H41+UMUARAMA!H41</f>
        <v>1</v>
      </c>
      <c r="I41" s="5">
        <f>(H41/H$4)*100</f>
        <v>0.5154639175257731</v>
      </c>
      <c r="J41" s="4">
        <f>TOLEDO!J41+PARANAVAÍ!J41+GUARAPUAVA!J41+'CAMPO MOURÃO'!J41+UMUARAMA!J41</f>
        <v>4</v>
      </c>
      <c r="K41" s="5">
        <f>(J41/J$4)*100</f>
        <v>2.3529411764705883</v>
      </c>
      <c r="L41" s="4">
        <f>TOLEDO!L41+PARANAVAÍ!L41+GUARAPUAVA!L41+'CAMPO MOURÃO'!L41+UMUARAMA!L41</f>
        <v>2</v>
      </c>
      <c r="M41" s="5">
        <f>(L41/L$4)*100</f>
        <v>3.508771929824561</v>
      </c>
      <c r="N41" s="4">
        <f>TOLEDO!N41+PARANAVAÍ!N41+GUARAPUAVA!N41+'CAMPO MOURÃO'!N41+UMUARAMA!N41</f>
        <v>0</v>
      </c>
      <c r="O41" s="5" t="e">
        <f>(N41/N$4)*100</f>
        <v>#DIV/0!</v>
      </c>
      <c r="P41" s="6">
        <f>D41+F41+H41+J41+L41+N41</f>
        <v>18</v>
      </c>
      <c r="Q41" s="5">
        <f>(P41/P$4)*100</f>
        <v>1.6666666666666667</v>
      </c>
      <c r="R41" s="18"/>
    </row>
    <row r="42" spans="1:18" ht="15.75">
      <c r="A42" s="52" t="s">
        <v>33</v>
      </c>
      <c r="B42" s="53"/>
      <c r="C42" s="54"/>
      <c r="D42" s="4">
        <f>TOLEDO!D42+PARANAVAÍ!D42+GUARAPUAVA!D42+'CAMPO MOURÃO'!D42+UMUARAMA!D42</f>
        <v>409</v>
      </c>
      <c r="E42" s="5">
        <f>(D42/D$4)*100</f>
        <v>97.38095238095238</v>
      </c>
      <c r="F42" s="4">
        <f>TOLEDO!F42+PARANAVAÍ!F42+GUARAPUAVA!F42+'CAMPO MOURÃO'!F42+UMUARAMA!F42</f>
        <v>231</v>
      </c>
      <c r="G42" s="5">
        <f>(F42/F$4)*100</f>
        <v>96.65271966527197</v>
      </c>
      <c r="H42" s="4">
        <f>TOLEDO!H42+PARANAVAÍ!H42+GUARAPUAVA!H42+'CAMPO MOURÃO'!H42+UMUARAMA!H42</f>
        <v>188</v>
      </c>
      <c r="I42" s="5">
        <f>(H42/H$4)*100</f>
        <v>96.90721649484536</v>
      </c>
      <c r="J42" s="4">
        <f>TOLEDO!J42+PARANAVAÍ!J42+GUARAPUAVA!J42+'CAMPO MOURÃO'!J42+UMUARAMA!J42</f>
        <v>160</v>
      </c>
      <c r="K42" s="5">
        <f>(J42/J$4)*100</f>
        <v>94.11764705882352</v>
      </c>
      <c r="L42" s="4">
        <f>TOLEDO!L42+PARANAVAÍ!L42+GUARAPUAVA!L42+'CAMPO MOURÃO'!L42+UMUARAMA!L42</f>
        <v>52</v>
      </c>
      <c r="M42" s="5">
        <f>(L42/L$4)*100</f>
        <v>91.22807017543859</v>
      </c>
      <c r="N42" s="4">
        <f>TOLEDO!N42+PARANAVAÍ!N42+GUARAPUAVA!N42+'CAMPO MOURÃO'!N42+UMUARAMA!N42</f>
        <v>0</v>
      </c>
      <c r="O42" s="5" t="e">
        <f>(N42/N$4)*100</f>
        <v>#DIV/0!</v>
      </c>
      <c r="P42" s="6">
        <f>D42+F42+H42+J42+L42+N42</f>
        <v>1040</v>
      </c>
      <c r="Q42" s="5">
        <f>(P42/P$4)*100</f>
        <v>96.29629629629629</v>
      </c>
      <c r="R42" s="18"/>
    </row>
    <row r="43" spans="1:18" ht="15.75">
      <c r="A43" s="52" t="s">
        <v>34</v>
      </c>
      <c r="B43" s="53"/>
      <c r="C43" s="54"/>
      <c r="D43" s="4">
        <f>TOLEDO!D43+PARANAVAÍ!D43+GUARAPUAVA!D43+'CAMPO MOURÃO'!D43+UMUARAMA!D43</f>
        <v>0</v>
      </c>
      <c r="E43" s="5">
        <f>(D43/D$4)*100</f>
        <v>0</v>
      </c>
      <c r="F43" s="4">
        <f>TOLEDO!F43+PARANAVAÍ!F43+GUARAPUAVA!F43+'CAMPO MOURÃO'!F43+UMUARAMA!F43</f>
        <v>0</v>
      </c>
      <c r="G43" s="5">
        <f>(F43/F$4)*100</f>
        <v>0</v>
      </c>
      <c r="H43" s="4">
        <f>TOLEDO!H43+PARANAVAÍ!H43+GUARAPUAVA!H43+'CAMPO MOURÃO'!H43+UMUARAMA!H43</f>
        <v>0</v>
      </c>
      <c r="I43" s="5">
        <f>(H43/H$4)*100</f>
        <v>0</v>
      </c>
      <c r="J43" s="4">
        <f>TOLEDO!J43+PARANAVAÍ!J43+GUARAPUAVA!J43+'CAMPO MOURÃO'!J43+UMUARAMA!J43</f>
        <v>0</v>
      </c>
      <c r="K43" s="5">
        <f>(J43/J$4)*100</f>
        <v>0</v>
      </c>
      <c r="L43" s="4">
        <f>TOLEDO!L43+PARANAVAÍ!L43+GUARAPUAVA!L43+'CAMPO MOURÃO'!L43+UMUARAMA!L43</f>
        <v>0</v>
      </c>
      <c r="M43" s="5">
        <f>(L43/L$4)*100</f>
        <v>0</v>
      </c>
      <c r="N43" s="4">
        <f>TOLEDO!N43+PARANAVAÍ!N43+GUARAPUAVA!N43+'CAMPO MOURÃO'!N43+UMUARAMA!N43</f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f>TOLEDO!D44+PARANAVAÍ!D44+GUARAPUAVA!D44+'CAMPO MOURÃO'!D44+UMUARAMA!D44</f>
        <v>0</v>
      </c>
      <c r="E44" s="5">
        <f>(D44/D$4)*100</f>
        <v>0</v>
      </c>
      <c r="F44" s="4">
        <f>TOLEDO!F44+PARANAVAÍ!F44+GUARAPUAVA!F44+'CAMPO MOURÃO'!F44+UMUARAMA!F44</f>
        <v>2</v>
      </c>
      <c r="G44" s="5">
        <f>(F44/F$4)*100</f>
        <v>0.8368200836820083</v>
      </c>
      <c r="H44" s="4">
        <f>TOLEDO!H44+PARANAVAÍ!H44+GUARAPUAVA!H44+'CAMPO MOURÃO'!H44+UMUARAMA!H44</f>
        <v>1</v>
      </c>
      <c r="I44" s="5">
        <f>(H44/H$4)*100</f>
        <v>0.5154639175257731</v>
      </c>
      <c r="J44" s="4">
        <f>TOLEDO!J44+PARANAVAÍ!J44+GUARAPUAVA!J44+'CAMPO MOURÃO'!J44+UMUARAMA!J44</f>
        <v>0</v>
      </c>
      <c r="K44" s="5">
        <f>(J44/J$4)*100</f>
        <v>0</v>
      </c>
      <c r="L44" s="4">
        <f>TOLEDO!L44+PARANAVAÍ!L44+GUARAPUAVA!L44+'CAMPO MOURÃO'!L44+UMUARAMA!L44</f>
        <v>0</v>
      </c>
      <c r="M44" s="5">
        <f>(L44/L$4)*100</f>
        <v>0</v>
      </c>
      <c r="N44" s="4">
        <f>TOLEDO!N44+PARANAVAÍ!N44+GUARAPUAVA!N44+'CAMPO MOURÃO'!N44+UMUARAMA!N44</f>
        <v>0</v>
      </c>
      <c r="O44" s="5" t="e">
        <f>(N44/N$4)*100</f>
        <v>#DIV/0!</v>
      </c>
      <c r="P44" s="6">
        <f>D44+F44+H44+J44+L44+N44</f>
        <v>3</v>
      </c>
      <c r="Q44" s="5">
        <f>(P44/P$4)*100</f>
        <v>0.2777777777777778</v>
      </c>
      <c r="R44" s="18"/>
    </row>
    <row r="45" spans="1:18" ht="15.75">
      <c r="A45" s="52" t="s">
        <v>15</v>
      </c>
      <c r="B45" s="53"/>
      <c r="C45" s="54"/>
      <c r="D45" s="4">
        <f>TOLEDO!D45+PARANAVAÍ!D45+GUARAPUAVA!D45+'CAMPO MOURÃO'!D45+UMUARAMA!D45</f>
        <v>4</v>
      </c>
      <c r="E45" s="5">
        <f>(D45/D$4)*100</f>
        <v>0.9523809523809524</v>
      </c>
      <c r="F45" s="4">
        <f>TOLEDO!F45+PARANAVAÍ!F45+GUARAPUAVA!F45+'CAMPO MOURÃO'!F45+UMUARAMA!F45</f>
        <v>2</v>
      </c>
      <c r="G45" s="5">
        <f>(F45/F$4)*100</f>
        <v>0.8368200836820083</v>
      </c>
      <c r="H45" s="4">
        <f>TOLEDO!H45+PARANAVAÍ!H45+GUARAPUAVA!H45+'CAMPO MOURÃO'!H45+UMUARAMA!H45</f>
        <v>4</v>
      </c>
      <c r="I45" s="5">
        <f>(H45/H$4)*100</f>
        <v>2.0618556701030926</v>
      </c>
      <c r="J45" s="4">
        <f>TOLEDO!J45+PARANAVAÍ!J45+GUARAPUAVA!J45+'CAMPO MOURÃO'!J45+UMUARAMA!J45</f>
        <v>6</v>
      </c>
      <c r="K45" s="5">
        <f>(J45/J$4)*100</f>
        <v>3.5294117647058822</v>
      </c>
      <c r="L45" s="4">
        <f>TOLEDO!L45+PARANAVAÍ!L45+GUARAPUAVA!L45+'CAMPO MOURÃO'!L45+UMUARAMA!L45</f>
        <v>3</v>
      </c>
      <c r="M45" s="5">
        <f>(L45/L$4)*100</f>
        <v>5.263157894736842</v>
      </c>
      <c r="N45" s="4">
        <f>TOLEDO!N45+PARANAVAÍ!N45+GUARAPUAVA!N45+'CAMPO MOURÃO'!N45+UMUARAMA!N45</f>
        <v>0</v>
      </c>
      <c r="O45" s="5" t="e">
        <f>(N45/N$4)*100</f>
        <v>#DIV/0!</v>
      </c>
      <c r="P45" s="6">
        <f>D45+F45+H45+J45+L45+N45</f>
        <v>19</v>
      </c>
      <c r="Q45" s="5">
        <f>(P45/P$4)*100</f>
        <v>1.7592592592592593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33"/>
      <c r="G46" s="9">
        <f>SUM(G41:G45)</f>
        <v>100.00000000000001</v>
      </c>
      <c r="H46" s="8"/>
      <c r="I46" s="9">
        <f>SUM(I41:I45)</f>
        <v>100</v>
      </c>
      <c r="J46" s="8"/>
      <c r="K46" s="9">
        <f>SUM(K41:K45)</f>
        <v>100</v>
      </c>
      <c r="L46" s="8"/>
      <c r="M46" s="9">
        <f>SUM(M41:M45)</f>
        <v>99.99999999999999</v>
      </c>
      <c r="N46" s="8"/>
      <c r="O46" s="9" t="e">
        <f>SUM(O41:O45)</f>
        <v>#DIV/0!</v>
      </c>
      <c r="P46" s="8"/>
      <c r="Q46" s="9">
        <f>SUM(Q41:Q45)</f>
        <v>99.99999999999999</v>
      </c>
      <c r="R46" s="29"/>
    </row>
    <row r="47" spans="1:18" s="30" customFormat="1" ht="15.75">
      <c r="A47" s="7"/>
      <c r="B47" s="7"/>
      <c r="C47" s="7"/>
      <c r="D47" s="8"/>
      <c r="E47" s="9"/>
      <c r="F47" s="33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f>TOLEDO!D50+PARANAVAÍ!D50+GUARAPUAVA!D50+'CAMPO MOURÃO'!D50+UMUARAMA!D50</f>
        <v>150</v>
      </c>
      <c r="E50" s="5">
        <f>(D50/D$4)*100</f>
        <v>35.714285714285715</v>
      </c>
      <c r="F50" s="4">
        <f>TOLEDO!F50+PARANAVAÍ!F50+GUARAPUAVA!F50+'CAMPO MOURÃO'!F50+UMUARAMA!F50</f>
        <v>94</v>
      </c>
      <c r="G50" s="5">
        <f>(F50/F$4)*100</f>
        <v>39.33054393305439</v>
      </c>
      <c r="H50" s="4">
        <f>TOLEDO!H50+PARANAVAÍ!H50+GUARAPUAVA!H50+'CAMPO MOURÃO'!H50+UMUARAMA!H50</f>
        <v>73</v>
      </c>
      <c r="I50" s="5">
        <f>(H50/H$4)*100</f>
        <v>37.628865979381445</v>
      </c>
      <c r="J50" s="4">
        <f>TOLEDO!J50+PARANAVAÍ!J50+GUARAPUAVA!J50+'CAMPO MOURÃO'!J50+UMUARAMA!J50</f>
        <v>69</v>
      </c>
      <c r="K50" s="5">
        <f>(J50/J$4)*100</f>
        <v>40.588235294117645</v>
      </c>
      <c r="L50" s="4">
        <f>TOLEDO!L50+PARANAVAÍ!L50+GUARAPUAVA!L50+'CAMPO MOURÃO'!L50+UMUARAMA!L50</f>
        <v>33</v>
      </c>
      <c r="M50" s="5">
        <f>(L50/L$4)*100</f>
        <v>57.89473684210527</v>
      </c>
      <c r="N50" s="4">
        <f>TOLEDO!N50+PARANAVAÍ!N50+GUARAPUAVA!N50+'CAMPO MOURÃO'!N50+UMUARAMA!N50</f>
        <v>0</v>
      </c>
      <c r="O50" s="5" t="e">
        <f>(N50/N$4)*100</f>
        <v>#DIV/0!</v>
      </c>
      <c r="P50" s="6">
        <f>D50+F50+H50+J50+L50+N50</f>
        <v>419</v>
      </c>
      <c r="Q50" s="5">
        <f>(P50/P$4)*100</f>
        <v>38.7962962962963</v>
      </c>
      <c r="R50" s="18"/>
    </row>
    <row r="51" spans="1:18" ht="15.75">
      <c r="A51" s="52" t="s">
        <v>36</v>
      </c>
      <c r="B51" s="53"/>
      <c r="C51" s="54"/>
      <c r="D51" s="4">
        <f>TOLEDO!D51+PARANAVAÍ!D51+GUARAPUAVA!D51+'CAMPO MOURÃO'!D51+UMUARAMA!D51</f>
        <v>266</v>
      </c>
      <c r="E51" s="5">
        <f>(D51/D$4)*100</f>
        <v>63.33333333333333</v>
      </c>
      <c r="F51" s="4">
        <f>TOLEDO!F51+PARANAVAÍ!F51+GUARAPUAVA!F51+'CAMPO MOURÃO'!F51+UMUARAMA!F51</f>
        <v>141</v>
      </c>
      <c r="G51" s="5">
        <f>(F51/F$4)*100</f>
        <v>58.995815899581594</v>
      </c>
      <c r="H51" s="4">
        <f>TOLEDO!H51+PARANAVAÍ!H51+GUARAPUAVA!H51+'CAMPO MOURÃO'!H51+UMUARAMA!H51</f>
        <v>120</v>
      </c>
      <c r="I51" s="5">
        <f>(H51/H$4)*100</f>
        <v>61.855670103092784</v>
      </c>
      <c r="J51" s="4">
        <f>TOLEDO!J51+PARANAVAÍ!J51+GUARAPUAVA!J51+'CAMPO MOURÃO'!J51+UMUARAMA!J51</f>
        <v>99</v>
      </c>
      <c r="K51" s="5">
        <f>(J51/J$4)*100</f>
        <v>58.235294117647065</v>
      </c>
      <c r="L51" s="4">
        <f>TOLEDO!L51+PARANAVAÍ!L51+GUARAPUAVA!L51+'CAMPO MOURÃO'!L51+UMUARAMA!L51</f>
        <v>23</v>
      </c>
      <c r="M51" s="5">
        <f>(L51/L$4)*100</f>
        <v>40.35087719298245</v>
      </c>
      <c r="N51" s="4">
        <f>TOLEDO!N51+PARANAVAÍ!N51+GUARAPUAVA!N51+'CAMPO MOURÃO'!N51+UMUARAMA!N51</f>
        <v>0</v>
      </c>
      <c r="O51" s="5" t="e">
        <f>(N51/N$4)*100</f>
        <v>#DIV/0!</v>
      </c>
      <c r="P51" s="6">
        <f>D51+F51+H51+J51+L51+N51</f>
        <v>649</v>
      </c>
      <c r="Q51" s="5">
        <f>(P51/P$4)*100</f>
        <v>60.092592592592595</v>
      </c>
      <c r="R51" s="18"/>
    </row>
    <row r="52" spans="1:18" ht="15.75">
      <c r="A52" s="52" t="s">
        <v>15</v>
      </c>
      <c r="B52" s="53"/>
      <c r="C52" s="54"/>
      <c r="D52" s="4">
        <f>TOLEDO!D52+PARANAVAÍ!D52+GUARAPUAVA!D52+'CAMPO MOURÃO'!D52+UMUARAMA!D52</f>
        <v>4</v>
      </c>
      <c r="E52" s="5">
        <f>(D52/D$4)*100</f>
        <v>0.9523809523809524</v>
      </c>
      <c r="F52" s="4">
        <f>TOLEDO!F52+PARANAVAÍ!F52+GUARAPUAVA!F52+'CAMPO MOURÃO'!F52+UMUARAMA!F52</f>
        <v>4</v>
      </c>
      <c r="G52" s="5">
        <f>(F52/F$4)*100</f>
        <v>1.6736401673640167</v>
      </c>
      <c r="H52" s="4">
        <f>TOLEDO!H52+PARANAVAÍ!H52+GUARAPUAVA!H52+'CAMPO MOURÃO'!H52+UMUARAMA!H52</f>
        <v>1</v>
      </c>
      <c r="I52" s="5">
        <f>(H52/H$4)*100</f>
        <v>0.5154639175257731</v>
      </c>
      <c r="J52" s="4">
        <f>TOLEDO!J52+PARANAVAÍ!J52+GUARAPUAVA!J52+'CAMPO MOURÃO'!J52+UMUARAMA!J52</f>
        <v>2</v>
      </c>
      <c r="K52" s="5">
        <f>(J52/J$4)*100</f>
        <v>1.1764705882352942</v>
      </c>
      <c r="L52" s="4">
        <f>TOLEDO!L52+PARANAVAÍ!L52+GUARAPUAVA!L52+'CAMPO MOURÃO'!L52+UMUARAMA!L52</f>
        <v>1</v>
      </c>
      <c r="M52" s="5">
        <f>(L52/L$4)*100</f>
        <v>1.7543859649122806</v>
      </c>
      <c r="N52" s="4">
        <f>TOLEDO!N52+PARANAVAÍ!N52+GUARAPUAVA!N52+'CAMPO MOURÃO'!N52+UMUARAMA!N52</f>
        <v>0</v>
      </c>
      <c r="O52" s="5" t="e">
        <f>(N52/N$4)*100</f>
        <v>#DIV/0!</v>
      </c>
      <c r="P52" s="6">
        <f>D52+F52+H52+J52+L52+N52</f>
        <v>12</v>
      </c>
      <c r="Q52" s="5">
        <f>(P52/P$4)*100</f>
        <v>1.1111111111111112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99.99999999999999</v>
      </c>
      <c r="F53" s="33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33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f>TOLEDO!D56+PARANAVAÍ!D56+GUARAPUAVA!D56+'CAMPO MOURÃO'!D56+UMUARAMA!D56</f>
        <v>211</v>
      </c>
      <c r="E56" s="5">
        <f>(D56/D$4)*100</f>
        <v>50.23809523809524</v>
      </c>
      <c r="F56" s="4">
        <f>TOLEDO!F56+PARANAVAÍ!F56+GUARAPUAVA!F56+'CAMPO MOURÃO'!F56+UMUARAMA!F56</f>
        <v>136</v>
      </c>
      <c r="G56" s="5">
        <f>(F56/F$4)*100</f>
        <v>56.903765690376574</v>
      </c>
      <c r="H56" s="4">
        <f>TOLEDO!H56+PARANAVAÍ!H56+GUARAPUAVA!H56+'CAMPO MOURÃO'!H56+UMUARAMA!H56</f>
        <v>121</v>
      </c>
      <c r="I56" s="5">
        <f>(H56/H$4)*100</f>
        <v>62.371134020618555</v>
      </c>
      <c r="J56" s="4">
        <f>TOLEDO!J56+PARANAVAÍ!J56+GUARAPUAVA!J56+'CAMPO MOURÃO'!J56+UMUARAMA!J56</f>
        <v>93</v>
      </c>
      <c r="K56" s="5">
        <f>(J56/J$4)*100</f>
        <v>54.70588235294118</v>
      </c>
      <c r="L56" s="4">
        <f>TOLEDO!L56+PARANAVAÍ!L56+GUARAPUAVA!L56+'CAMPO MOURÃO'!L56+UMUARAMA!L56</f>
        <v>37</v>
      </c>
      <c r="M56" s="5">
        <f>(L56/L$4)*100</f>
        <v>64.91228070175438</v>
      </c>
      <c r="N56" s="4">
        <f>TOLEDO!N56+PARANAVAÍ!N56+GUARAPUAVA!N56+'CAMPO MOURÃO'!N56+UMUARAMA!N56</f>
        <v>0</v>
      </c>
      <c r="O56" s="5" t="e">
        <f>(N56/N$4)*100</f>
        <v>#DIV/0!</v>
      </c>
      <c r="P56" s="14">
        <f>D56+F56+H56+J56+L56+N56</f>
        <v>598</v>
      </c>
      <c r="Q56" s="5">
        <f>(P56/P$4)*100</f>
        <v>55.37037037037037</v>
      </c>
      <c r="R56" s="18"/>
    </row>
    <row r="57" spans="1:18" ht="15.75">
      <c r="A57" s="52" t="s">
        <v>47</v>
      </c>
      <c r="B57" s="53"/>
      <c r="C57" s="54"/>
      <c r="D57" s="4">
        <f>TOLEDO!D57+PARANAVAÍ!D57+GUARAPUAVA!D57+'CAMPO MOURÃO'!D57+UMUARAMA!D57</f>
        <v>264</v>
      </c>
      <c r="E57" s="5">
        <f>(D57/D$4)*100</f>
        <v>62.857142857142854</v>
      </c>
      <c r="F57" s="4">
        <f>TOLEDO!F57+PARANAVAÍ!F57+GUARAPUAVA!F57+'CAMPO MOURÃO'!F57+UMUARAMA!F57</f>
        <v>138</v>
      </c>
      <c r="G57" s="5">
        <f>(F57/F$4)*100</f>
        <v>57.74058577405857</v>
      </c>
      <c r="H57" s="4">
        <f>TOLEDO!H57+PARANAVAÍ!H57+GUARAPUAVA!H57+'CAMPO MOURÃO'!H57+UMUARAMA!H57</f>
        <v>119</v>
      </c>
      <c r="I57" s="5">
        <f>(H57/H$4)*100</f>
        <v>61.34020618556701</v>
      </c>
      <c r="J57" s="4">
        <f>TOLEDO!J57+PARANAVAÍ!J57+GUARAPUAVA!J57+'CAMPO MOURÃO'!J57+UMUARAMA!J57</f>
        <v>98</v>
      </c>
      <c r="K57" s="5">
        <f>(J57/J$4)*100</f>
        <v>57.647058823529406</v>
      </c>
      <c r="L57" s="4">
        <f>TOLEDO!L57+PARANAVAÍ!L57+GUARAPUAVA!L57+'CAMPO MOURÃO'!L57+UMUARAMA!L57</f>
        <v>36</v>
      </c>
      <c r="M57" s="5">
        <f>(L57/L$4)*100</f>
        <v>63.1578947368421</v>
      </c>
      <c r="N57" s="4">
        <f>TOLEDO!N57+PARANAVAÍ!N57+GUARAPUAVA!N57+'CAMPO MOURÃO'!N57+UMUARAMA!N57</f>
        <v>0</v>
      </c>
      <c r="O57" s="5" t="e">
        <f>(N57/N$4)*100</f>
        <v>#DIV/0!</v>
      </c>
      <c r="P57" s="6">
        <f>D57+F57+H57+J57+L57+N57</f>
        <v>655</v>
      </c>
      <c r="Q57" s="5">
        <f>(P57/P$4)*100</f>
        <v>60.64814814814815</v>
      </c>
      <c r="R57" s="18"/>
    </row>
    <row r="58" spans="1:18" ht="15.75">
      <c r="A58" s="52" t="s">
        <v>48</v>
      </c>
      <c r="B58" s="53"/>
      <c r="C58" s="54"/>
      <c r="D58" s="4">
        <f>TOLEDO!D58+PARANAVAÍ!D58+GUARAPUAVA!D58+'CAMPO MOURÃO'!D58+UMUARAMA!D58</f>
        <v>307</v>
      </c>
      <c r="E58" s="5">
        <f>(D58/D$4)*100</f>
        <v>73.09523809523809</v>
      </c>
      <c r="F58" s="4">
        <f>TOLEDO!F58+PARANAVAÍ!F58+GUARAPUAVA!F58+'CAMPO MOURÃO'!F58+UMUARAMA!F58</f>
        <v>176</v>
      </c>
      <c r="G58" s="5">
        <f>(F58/F$4)*100</f>
        <v>73.64016736401673</v>
      </c>
      <c r="H58" s="4">
        <f>TOLEDO!H58+PARANAVAÍ!H58+GUARAPUAVA!H58+'CAMPO MOURÃO'!H58+UMUARAMA!H58</f>
        <v>132</v>
      </c>
      <c r="I58" s="5">
        <f>(H58/H$4)*100</f>
        <v>68.04123711340206</v>
      </c>
      <c r="J58" s="4">
        <f>TOLEDO!J58+PARANAVAÍ!J58+GUARAPUAVA!J58+'CAMPO MOURÃO'!J58+UMUARAMA!J58</f>
        <v>114</v>
      </c>
      <c r="K58" s="5">
        <f>(J58/J$4)*100</f>
        <v>67.05882352941175</v>
      </c>
      <c r="L58" s="4">
        <f>TOLEDO!L58+PARANAVAÍ!L58+GUARAPUAVA!L58+'CAMPO MOURÃO'!L58+UMUARAMA!L58</f>
        <v>38</v>
      </c>
      <c r="M58" s="5">
        <f>(L58/L$4)*100</f>
        <v>66.66666666666666</v>
      </c>
      <c r="N58" s="4">
        <f>TOLEDO!N58+PARANAVAÍ!N58+GUARAPUAVA!N58+'CAMPO MOURÃO'!N58+UMUARAMA!N58</f>
        <v>0</v>
      </c>
      <c r="O58" s="5" t="e">
        <f>(N58/N$4)*100</f>
        <v>#DIV/0!</v>
      </c>
      <c r="P58" s="6">
        <f>D58+F58+H58+J58+L58+N58</f>
        <v>767</v>
      </c>
      <c r="Q58" s="5">
        <f>(P58/P$4)*100</f>
        <v>71.01851851851852</v>
      </c>
      <c r="R58" s="18"/>
    </row>
    <row r="59" spans="1:18" ht="15.75">
      <c r="A59" s="52" t="s">
        <v>49</v>
      </c>
      <c r="B59" s="53"/>
      <c r="C59" s="54"/>
      <c r="D59" s="4">
        <f>TOLEDO!D59+PARANAVAÍ!D59+GUARAPUAVA!D59+'CAMPO MOURÃO'!D59+UMUARAMA!D59</f>
        <v>12</v>
      </c>
      <c r="E59" s="5">
        <f>(D59/D$4)*100</f>
        <v>2.857142857142857</v>
      </c>
      <c r="F59" s="4">
        <f>TOLEDO!F59+PARANAVAÍ!F59+GUARAPUAVA!F59+'CAMPO MOURÃO'!F59+UMUARAMA!F59</f>
        <v>0</v>
      </c>
      <c r="G59" s="5">
        <f>(F59/F$4)*100</f>
        <v>0</v>
      </c>
      <c r="H59" s="4">
        <f>TOLEDO!H59+PARANAVAÍ!H59+GUARAPUAVA!H59+'CAMPO MOURÃO'!H59+UMUARAMA!H59</f>
        <v>7</v>
      </c>
      <c r="I59" s="5">
        <f>(H59/H$4)*100</f>
        <v>3.608247422680412</v>
      </c>
      <c r="J59" s="4">
        <f>TOLEDO!J59+PARANAVAÍ!J59+GUARAPUAVA!J59+'CAMPO MOURÃO'!J59+UMUARAMA!J59</f>
        <v>4</v>
      </c>
      <c r="K59" s="5">
        <f>(J59/J$4)*100</f>
        <v>2.3529411764705883</v>
      </c>
      <c r="L59" s="4">
        <f>TOLEDO!L59+PARANAVAÍ!L59+GUARAPUAVA!L59+'CAMPO MOURÃO'!L59+UMUARAMA!L59</f>
        <v>1</v>
      </c>
      <c r="M59" s="5">
        <f>(L59/L$4)*100</f>
        <v>1.7543859649122806</v>
      </c>
      <c r="N59" s="4">
        <f>TOLEDO!N59+PARANAVAÍ!N59+GUARAPUAVA!N59+'CAMPO MOURÃO'!N59+UMUARAMA!N59</f>
        <v>0</v>
      </c>
      <c r="O59" s="5" t="e">
        <f>(N59/N$4)*100</f>
        <v>#DIV/0!</v>
      </c>
      <c r="P59" s="6">
        <f>D59+F59+H59+J59+L59+N59</f>
        <v>24</v>
      </c>
      <c r="Q59" s="5">
        <f>(P59/P$4)*100</f>
        <v>2.2222222222222223</v>
      </c>
      <c r="R59" s="18"/>
    </row>
    <row r="60" spans="1:18" ht="15.75">
      <c r="A60" s="52" t="s">
        <v>15</v>
      </c>
      <c r="B60" s="53"/>
      <c r="C60" s="54"/>
      <c r="D60" s="4">
        <f>TOLEDO!D60+PARANAVAÍ!D60+GUARAPUAVA!D60+'CAMPO MOURÃO'!D60+UMUARAMA!D60</f>
        <v>12</v>
      </c>
      <c r="E60" s="5">
        <f>(D60/D$4)*100</f>
        <v>2.857142857142857</v>
      </c>
      <c r="F60" s="4">
        <f>TOLEDO!F60+PARANAVAÍ!F60+GUARAPUAVA!F60+'CAMPO MOURÃO'!F60+UMUARAMA!F60</f>
        <v>11</v>
      </c>
      <c r="G60" s="5">
        <f>(F60/F$4)*100</f>
        <v>4.602510460251046</v>
      </c>
      <c r="H60" s="4">
        <f>TOLEDO!H60+PARANAVAÍ!H60+GUARAPUAVA!H60+'CAMPO MOURÃO'!H60+UMUARAMA!H60</f>
        <v>6</v>
      </c>
      <c r="I60" s="5">
        <f>(H60/H$4)*100</f>
        <v>3.0927835051546393</v>
      </c>
      <c r="J60" s="4">
        <f>TOLEDO!J60+PARANAVAÍ!J60+GUARAPUAVA!J60+'CAMPO MOURÃO'!J60+UMUARAMA!J60</f>
        <v>9</v>
      </c>
      <c r="K60" s="5">
        <f>(J60/J$4)*100</f>
        <v>5.294117647058823</v>
      </c>
      <c r="L60" s="4">
        <f>TOLEDO!L60+PARANAVAÍ!L60+GUARAPUAVA!L60+'CAMPO MOURÃO'!L60+UMUARAMA!L60</f>
        <v>0</v>
      </c>
      <c r="M60" s="5">
        <f>(L60/L$4)*100</f>
        <v>0</v>
      </c>
      <c r="N60" s="4">
        <f>TOLEDO!N60+PARANAVAÍ!N60+GUARAPUAVA!N60+'CAMPO MOURÃO'!N60+UMUARAMA!N60</f>
        <v>0</v>
      </c>
      <c r="O60" s="5" t="e">
        <f>(N60/N$4)*100</f>
        <v>#DIV/0!</v>
      </c>
      <c r="P60" s="6">
        <f>D60+F60+H60+J60+L60+N60</f>
        <v>38</v>
      </c>
      <c r="Q60" s="5">
        <f>(P60/P$4)*100</f>
        <v>3.5185185185185186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191.90476190476193</v>
      </c>
      <c r="F61" s="33"/>
      <c r="G61" s="9">
        <f>SUM(G56:G60)</f>
        <v>192.88702928870293</v>
      </c>
      <c r="H61" s="8"/>
      <c r="I61" s="9">
        <f>SUM(I56:I60)</f>
        <v>198.4536082474227</v>
      </c>
      <c r="J61" s="8"/>
      <c r="K61" s="9">
        <f>SUM(K56:K60)</f>
        <v>187.0588235294117</v>
      </c>
      <c r="L61" s="8"/>
      <c r="M61" s="9">
        <f>SUM(M56:M60)</f>
        <v>196.49122807017542</v>
      </c>
      <c r="N61" s="8"/>
      <c r="O61" s="9" t="e">
        <f>SUM(O56:O60)</f>
        <v>#DIV/0!</v>
      </c>
      <c r="P61" s="8"/>
      <c r="Q61" s="9">
        <f>SUM(Q56:Q60)</f>
        <v>192.77777777777777</v>
      </c>
      <c r="R61" s="29"/>
    </row>
    <row r="62" spans="1:18" s="30" customFormat="1" ht="15.75">
      <c r="A62" s="7"/>
      <c r="B62" s="7"/>
      <c r="C62" s="7"/>
      <c r="D62" s="8"/>
      <c r="E62" s="9"/>
      <c r="F62" s="33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f>TOLEDO!D65+PARANAVAÍ!D65+GUARAPUAVA!D65+'CAMPO MOURÃO'!D65+UMUARAMA!D65</f>
        <v>175</v>
      </c>
      <c r="E65" s="5">
        <f>(D65/D$4)*100</f>
        <v>41.66666666666667</v>
      </c>
      <c r="F65" s="4">
        <f>TOLEDO!F65+PARANAVAÍ!F65+GUARAPUAVA!F65+'CAMPO MOURÃO'!F65+UMUARAMA!F65</f>
        <v>122</v>
      </c>
      <c r="G65" s="5">
        <f>(F65/F$4)*100</f>
        <v>51.04602510460251</v>
      </c>
      <c r="H65" s="4">
        <f>TOLEDO!H65+PARANAVAÍ!H65+GUARAPUAVA!H65+'CAMPO MOURÃO'!H65+UMUARAMA!H65</f>
        <v>72</v>
      </c>
      <c r="I65" s="5">
        <f>(H65/H$4)*100</f>
        <v>37.11340206185567</v>
      </c>
      <c r="J65" s="4">
        <f>TOLEDO!J65+PARANAVAÍ!J65+GUARAPUAVA!J65+'CAMPO MOURÃO'!J65+UMUARAMA!J65</f>
        <v>62</v>
      </c>
      <c r="K65" s="5">
        <f>(J65/J$4)*100</f>
        <v>36.470588235294116</v>
      </c>
      <c r="L65" s="4">
        <f>TOLEDO!L65+PARANAVAÍ!L65+GUARAPUAVA!L65+'CAMPO MOURÃO'!L65+UMUARAMA!L65</f>
        <v>27</v>
      </c>
      <c r="M65" s="5">
        <f>(L65/L$4)*100</f>
        <v>47.368421052631575</v>
      </c>
      <c r="N65" s="4">
        <f>TOLEDO!N65+PARANAVAÍ!N65+GUARAPUAVA!N65+'CAMPO MOURÃO'!N65+UMUARAMA!N65</f>
        <v>0</v>
      </c>
      <c r="O65" s="5" t="e">
        <f>(N65/N$4)*100</f>
        <v>#DIV/0!</v>
      </c>
      <c r="P65" s="6">
        <f>D65+F65+H65+J65+L65+N65</f>
        <v>458</v>
      </c>
      <c r="Q65" s="5">
        <f>(P65/P$4)*100</f>
        <v>42.407407407407405</v>
      </c>
      <c r="R65" s="18"/>
    </row>
    <row r="66" spans="1:18" ht="15.75">
      <c r="A66" s="52" t="s">
        <v>36</v>
      </c>
      <c r="B66" s="53"/>
      <c r="C66" s="54"/>
      <c r="D66" s="4">
        <f>TOLEDO!D66+PARANAVAÍ!D66+GUARAPUAVA!D66+'CAMPO MOURÃO'!D66+UMUARAMA!D66</f>
        <v>236</v>
      </c>
      <c r="E66" s="5">
        <f>(D66/D$4)*100</f>
        <v>56.19047619047619</v>
      </c>
      <c r="F66" s="4">
        <f>TOLEDO!F66+PARANAVAÍ!F66+GUARAPUAVA!F66+'CAMPO MOURÃO'!F66+UMUARAMA!F66</f>
        <v>109</v>
      </c>
      <c r="G66" s="5">
        <f>(F66/F$4)*100</f>
        <v>45.60669456066946</v>
      </c>
      <c r="H66" s="4">
        <f>TOLEDO!H66+PARANAVAÍ!H66+GUARAPUAVA!H66+'CAMPO MOURÃO'!H66+UMUARAMA!H66</f>
        <v>120</v>
      </c>
      <c r="I66" s="5">
        <f>(H66/H$4)*100</f>
        <v>61.855670103092784</v>
      </c>
      <c r="J66" s="4">
        <f>TOLEDO!J66+PARANAVAÍ!J66+GUARAPUAVA!J66+'CAMPO MOURÃO'!J66+UMUARAMA!J66</f>
        <v>101</v>
      </c>
      <c r="K66" s="5">
        <f>(J66/J$4)*100</f>
        <v>59.411764705882355</v>
      </c>
      <c r="L66" s="4">
        <f>TOLEDO!L66+PARANAVAÍ!L66+GUARAPUAVA!L66+'CAMPO MOURÃO'!L66+UMUARAMA!L66</f>
        <v>28</v>
      </c>
      <c r="M66" s="5">
        <f>(L66/L$4)*100</f>
        <v>49.122807017543856</v>
      </c>
      <c r="N66" s="4">
        <f>TOLEDO!N66+PARANAVAÍ!N66+GUARAPUAVA!N66+'CAMPO MOURÃO'!N66+UMUARAMA!N66</f>
        <v>0</v>
      </c>
      <c r="O66" s="5" t="e">
        <f>(N66/N$4)*100</f>
        <v>#DIV/0!</v>
      </c>
      <c r="P66" s="6">
        <f>D66+F66+H66+J66+L66+N66</f>
        <v>594</v>
      </c>
      <c r="Q66" s="5">
        <f>(P66/P$4)*100</f>
        <v>55.00000000000001</v>
      </c>
      <c r="R66" s="18"/>
    </row>
    <row r="67" spans="1:18" ht="15.75">
      <c r="A67" s="52" t="s">
        <v>15</v>
      </c>
      <c r="B67" s="53"/>
      <c r="C67" s="54"/>
      <c r="D67" s="4">
        <f>TOLEDO!D67+PARANAVAÍ!D67+GUARAPUAVA!D67+'CAMPO MOURÃO'!D67+UMUARAMA!D67</f>
        <v>9</v>
      </c>
      <c r="E67" s="5">
        <f>(D67/D$4)*100</f>
        <v>2.142857142857143</v>
      </c>
      <c r="F67" s="4">
        <f>TOLEDO!F67+PARANAVAÍ!F67+GUARAPUAVA!F67+'CAMPO MOURÃO'!F67+UMUARAMA!F67</f>
        <v>8</v>
      </c>
      <c r="G67" s="5">
        <f>(F67/F$4)*100</f>
        <v>3.3472803347280333</v>
      </c>
      <c r="H67" s="4">
        <f>TOLEDO!H67+PARANAVAÍ!H67+GUARAPUAVA!H67+'CAMPO MOURÃO'!H67+UMUARAMA!H67</f>
        <v>2</v>
      </c>
      <c r="I67" s="5">
        <f>(H67/H$4)*100</f>
        <v>1.0309278350515463</v>
      </c>
      <c r="J67" s="4">
        <f>TOLEDO!J67+PARANAVAÍ!J67+GUARAPUAVA!J67+'CAMPO MOURÃO'!J67+UMUARAMA!J67</f>
        <v>7</v>
      </c>
      <c r="K67" s="5">
        <f>(J67/J$4)*100</f>
        <v>4.117647058823529</v>
      </c>
      <c r="L67" s="4">
        <f>TOLEDO!L67+PARANAVAÍ!L67+GUARAPUAVA!L67+'CAMPO MOURÃO'!L67+UMUARAMA!L67</f>
        <v>2</v>
      </c>
      <c r="M67" s="5">
        <f>(L67/L$4)*100</f>
        <v>3.508771929824561</v>
      </c>
      <c r="N67" s="4">
        <f>TOLEDO!N67+PARANAVAÍ!N67+GUARAPUAVA!N67+'CAMPO MOURÃO'!N67+UMUARAMA!N67</f>
        <v>0</v>
      </c>
      <c r="O67" s="5" t="e">
        <f>(N67/N$4)*100</f>
        <v>#DIV/0!</v>
      </c>
      <c r="P67" s="6">
        <f>D67+F67+H67+J67+L67+N67</f>
        <v>28</v>
      </c>
      <c r="Q67" s="5">
        <f>(P67/P$4)*100</f>
        <v>2.5925925925925926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33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99.99999999999999</v>
      </c>
      <c r="N68" s="8"/>
      <c r="O68" s="9" t="e">
        <f>SUM(O65:O67)</f>
        <v>#DIV/0!</v>
      </c>
      <c r="P68" s="8"/>
      <c r="Q68" s="9">
        <f>SUM(Q65:Q67)</f>
        <v>100.00000000000001</v>
      </c>
      <c r="R68" s="29"/>
    </row>
    <row r="69" spans="1:18" s="30" customFormat="1" ht="15.75">
      <c r="A69" s="7"/>
      <c r="B69" s="7"/>
      <c r="C69" s="7"/>
      <c r="D69" s="8"/>
      <c r="E69" s="9"/>
      <c r="F69" s="33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f>TOLEDO!D72+PARANAVAÍ!D72+GUARAPUAVA!D72+'CAMPO MOURÃO'!D72+UMUARAMA!D72</f>
        <v>392</v>
      </c>
      <c r="E72" s="5">
        <f>(D72/D$4)*100</f>
        <v>93.33333333333333</v>
      </c>
      <c r="F72" s="4">
        <f>TOLEDO!F72+PARANAVAÍ!F72+GUARAPUAVA!F72+'CAMPO MOURÃO'!F72+UMUARAMA!F72</f>
        <v>227</v>
      </c>
      <c r="G72" s="5">
        <f>(F72/F$4)*100</f>
        <v>94.97907949790795</v>
      </c>
      <c r="H72" s="4">
        <f>TOLEDO!H72+PARANAVAÍ!H72+GUARAPUAVA!H72+'CAMPO MOURÃO'!H72+UMUARAMA!H72</f>
        <v>183</v>
      </c>
      <c r="I72" s="5">
        <f>(H72/H$4)*100</f>
        <v>94.3298969072165</v>
      </c>
      <c r="J72" s="4">
        <f>TOLEDO!J72+PARANAVAÍ!J72+GUARAPUAVA!J72+'CAMPO MOURÃO'!J72+UMUARAMA!J72</f>
        <v>153</v>
      </c>
      <c r="K72" s="5">
        <f>(J72/J$4)*100</f>
        <v>90</v>
      </c>
      <c r="L72" s="4">
        <f>TOLEDO!L72+PARANAVAÍ!L72+GUARAPUAVA!L72+'CAMPO MOURÃO'!L72+UMUARAMA!L72</f>
        <v>53</v>
      </c>
      <c r="M72" s="5">
        <f>(L72/L$4)*100</f>
        <v>92.98245614035088</v>
      </c>
      <c r="N72" s="4">
        <f>TOLEDO!N72+PARANAVAÍ!N72+GUARAPUAVA!N72+'CAMPO MOURÃO'!N72+UMUARAMA!N72</f>
        <v>0</v>
      </c>
      <c r="O72" s="5" t="e">
        <f>(N72/N$4)*100</f>
        <v>#DIV/0!</v>
      </c>
      <c r="P72" s="6">
        <f>D72+F72+H72+J72+L72+N72</f>
        <v>1008</v>
      </c>
      <c r="Q72" s="5">
        <f>(P72/P$4)*100</f>
        <v>93.33333333333333</v>
      </c>
      <c r="R72" s="18"/>
    </row>
    <row r="73" spans="1:18" ht="15.75">
      <c r="A73" s="52" t="s">
        <v>36</v>
      </c>
      <c r="B73" s="53"/>
      <c r="C73" s="54"/>
      <c r="D73" s="4">
        <f>TOLEDO!D73+PARANAVAÍ!D73+GUARAPUAVA!D73+'CAMPO MOURÃO'!D73+UMUARAMA!D73</f>
        <v>19</v>
      </c>
      <c r="E73" s="5">
        <f>(D73/D$4)*100</f>
        <v>4.523809523809524</v>
      </c>
      <c r="F73" s="4">
        <f>TOLEDO!F73+PARANAVAÍ!F73+GUARAPUAVA!F73+'CAMPO MOURÃO'!F73+UMUARAMA!F73</f>
        <v>7</v>
      </c>
      <c r="G73" s="5">
        <f>(F73/F$4)*100</f>
        <v>2.928870292887029</v>
      </c>
      <c r="H73" s="4">
        <f>TOLEDO!H73+PARANAVAÍ!H73+GUARAPUAVA!H73+'CAMPO MOURÃO'!H73+UMUARAMA!H73</f>
        <v>10</v>
      </c>
      <c r="I73" s="5">
        <f>(H73/H$4)*100</f>
        <v>5.154639175257731</v>
      </c>
      <c r="J73" s="4">
        <f>TOLEDO!J73+PARANAVAÍ!J73+GUARAPUAVA!J73+'CAMPO MOURÃO'!J73+UMUARAMA!J73</f>
        <v>12</v>
      </c>
      <c r="K73" s="5">
        <f>(J73/J$4)*100</f>
        <v>7.0588235294117645</v>
      </c>
      <c r="L73" s="4">
        <f>TOLEDO!L73+PARANAVAÍ!L73+GUARAPUAVA!L73+'CAMPO MOURÃO'!L73+UMUARAMA!L73</f>
        <v>1</v>
      </c>
      <c r="M73" s="5">
        <f>(L73/L$4)*100</f>
        <v>1.7543859649122806</v>
      </c>
      <c r="N73" s="4">
        <f>TOLEDO!N73+PARANAVAÍ!N73+GUARAPUAVA!N73+'CAMPO MOURÃO'!N73+UMUARAMA!N73</f>
        <v>0</v>
      </c>
      <c r="O73" s="5" t="e">
        <f>(N73/N$4)*100</f>
        <v>#DIV/0!</v>
      </c>
      <c r="P73" s="6">
        <f>D73+F73+H73+J73+L73+N73</f>
        <v>49</v>
      </c>
      <c r="Q73" s="5">
        <f>(P73/P$4)*100</f>
        <v>4.537037037037037</v>
      </c>
      <c r="R73" s="18"/>
    </row>
    <row r="74" spans="1:18" ht="15.75">
      <c r="A74" s="52" t="s">
        <v>15</v>
      </c>
      <c r="B74" s="53"/>
      <c r="C74" s="54"/>
      <c r="D74" s="4">
        <f>TOLEDO!D74+PARANAVAÍ!D74+GUARAPUAVA!D74+'CAMPO MOURÃO'!D74+UMUARAMA!D74</f>
        <v>9</v>
      </c>
      <c r="E74" s="5">
        <f>(D74/D$4)*100</f>
        <v>2.142857142857143</v>
      </c>
      <c r="F74" s="4">
        <f>TOLEDO!F74+PARANAVAÍ!F74+GUARAPUAVA!F74+'CAMPO MOURÃO'!F74+UMUARAMA!F74</f>
        <v>5</v>
      </c>
      <c r="G74" s="5">
        <f>(F74/F$4)*100</f>
        <v>2.092050209205021</v>
      </c>
      <c r="H74" s="4">
        <f>TOLEDO!H74+PARANAVAÍ!H74+GUARAPUAVA!H74+'CAMPO MOURÃO'!H74+UMUARAMA!H74</f>
        <v>1</v>
      </c>
      <c r="I74" s="5">
        <f>(H74/H$4)*100</f>
        <v>0.5154639175257731</v>
      </c>
      <c r="J74" s="4">
        <f>TOLEDO!J74+PARANAVAÍ!J74+GUARAPUAVA!J74+'CAMPO MOURÃO'!J74+UMUARAMA!J74</f>
        <v>5</v>
      </c>
      <c r="K74" s="5">
        <f>(J74/J$4)*100</f>
        <v>2.941176470588235</v>
      </c>
      <c r="L74" s="4">
        <f>TOLEDO!L74+PARANAVAÍ!L74+GUARAPUAVA!L74+'CAMPO MOURÃO'!L74+UMUARAMA!L74</f>
        <v>3</v>
      </c>
      <c r="M74" s="5">
        <f>(L74/L$4)*100</f>
        <v>5.263157894736842</v>
      </c>
      <c r="N74" s="4">
        <f>TOLEDO!N74+PARANAVAÍ!N74+GUARAPUAVA!N74+'CAMPO MOURÃO'!N74+UMUARAMA!N74</f>
        <v>0</v>
      </c>
      <c r="O74" s="5" t="e">
        <f>(N74/N$4)*100</f>
        <v>#DIV/0!</v>
      </c>
      <c r="P74" s="6">
        <f>D74+F74+H74+J74+L74+N74</f>
        <v>23</v>
      </c>
      <c r="Q74" s="5">
        <f>(P74/P$4)*100</f>
        <v>2.1296296296296298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99.99999999999999</v>
      </c>
      <c r="F75" s="33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99.99999999999999</v>
      </c>
      <c r="N75" s="8"/>
      <c r="O75" s="9" t="e">
        <f>SUM(O72:O74)</f>
        <v>#DIV/0!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33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f>TOLEDO!D79+PARANAVAÍ!D79+GUARAPUAVA!D79+'CAMPO MOURÃO'!D79+UMUARAMA!D79</f>
        <v>144</v>
      </c>
      <c r="E79" s="5">
        <f>(D79/D$4)*100</f>
        <v>34.285714285714285</v>
      </c>
      <c r="F79" s="4">
        <f>TOLEDO!F79+PARANAVAÍ!F79+GUARAPUAVA!F79+'CAMPO MOURÃO'!F79+UMUARAMA!F79</f>
        <v>77</v>
      </c>
      <c r="G79" s="5">
        <f>(F79/F$4)*100</f>
        <v>32.21757322175732</v>
      </c>
      <c r="H79" s="4">
        <f>TOLEDO!H79+PARANAVAÍ!H79+GUARAPUAVA!H79+'CAMPO MOURÃO'!H79+UMUARAMA!H79</f>
        <v>71</v>
      </c>
      <c r="I79" s="5">
        <f>(H79/H$4)*100</f>
        <v>36.597938144329895</v>
      </c>
      <c r="J79" s="4">
        <f>TOLEDO!J79+PARANAVAÍ!J79+GUARAPUAVA!J79+'CAMPO MOURÃO'!J79+UMUARAMA!J79</f>
        <v>78</v>
      </c>
      <c r="K79" s="5">
        <f>(J79/J$4)*100</f>
        <v>45.88235294117647</v>
      </c>
      <c r="L79" s="4">
        <f>TOLEDO!L79+PARANAVAÍ!L79+GUARAPUAVA!L79+'CAMPO MOURÃO'!L79+UMUARAMA!L79</f>
        <v>28</v>
      </c>
      <c r="M79" s="5">
        <f>(L79/L$4)*100</f>
        <v>49.122807017543856</v>
      </c>
      <c r="N79" s="4">
        <f>TOLEDO!N79+PARANAVAÍ!N79+GUARAPUAVA!N79+'CAMPO MOURÃO'!N79+UMUARAMA!N79</f>
        <v>0</v>
      </c>
      <c r="O79" s="5" t="e">
        <f>(N79/N$4)*100</f>
        <v>#DIV/0!</v>
      </c>
      <c r="P79" s="6">
        <f>D79+F79+H79+J79+L79+N79</f>
        <v>398</v>
      </c>
      <c r="Q79" s="5">
        <f>(P79/P$4)*100</f>
        <v>36.851851851851855</v>
      </c>
      <c r="R79" s="18"/>
    </row>
    <row r="80" spans="1:18" ht="15.75">
      <c r="A80" s="52" t="s">
        <v>52</v>
      </c>
      <c r="B80" s="53"/>
      <c r="C80" s="54"/>
      <c r="D80" s="4">
        <f>TOLEDO!D80+PARANAVAÍ!D80+GUARAPUAVA!D80+'CAMPO MOURÃO'!D80+UMUARAMA!D80</f>
        <v>173</v>
      </c>
      <c r="E80" s="5">
        <f>(D80/D$4)*100</f>
        <v>41.19047619047619</v>
      </c>
      <c r="F80" s="4">
        <f>TOLEDO!F80+PARANAVAÍ!F80+GUARAPUAVA!F80+'CAMPO MOURÃO'!F80+UMUARAMA!F80</f>
        <v>103</v>
      </c>
      <c r="G80" s="5">
        <f>(F80/F$4)*100</f>
        <v>43.09623430962343</v>
      </c>
      <c r="H80" s="4">
        <f>TOLEDO!H80+PARANAVAÍ!H80+GUARAPUAVA!H80+'CAMPO MOURÃO'!H80+UMUARAMA!H80</f>
        <v>50</v>
      </c>
      <c r="I80" s="5">
        <f>(H80/H$4)*100</f>
        <v>25.773195876288657</v>
      </c>
      <c r="J80" s="4">
        <f>TOLEDO!J80+PARANAVAÍ!J80+GUARAPUAVA!J80+'CAMPO MOURÃO'!J80+UMUARAMA!J80</f>
        <v>36</v>
      </c>
      <c r="K80" s="5">
        <f>(J80/J$4)*100</f>
        <v>21.176470588235293</v>
      </c>
      <c r="L80" s="4">
        <f>TOLEDO!L80+PARANAVAÍ!L80+GUARAPUAVA!L80+'CAMPO MOURÃO'!L80+UMUARAMA!L80</f>
        <v>16</v>
      </c>
      <c r="M80" s="5">
        <f>(L80/L$4)*100</f>
        <v>28.07017543859649</v>
      </c>
      <c r="N80" s="4">
        <f>TOLEDO!N80+PARANAVAÍ!N80+GUARAPUAVA!N80+'CAMPO MOURÃO'!N80+UMUARAMA!N80</f>
        <v>0</v>
      </c>
      <c r="O80" s="5" t="e">
        <f>(N80/N$4)*100</f>
        <v>#DIV/0!</v>
      </c>
      <c r="P80" s="6">
        <f>D80+F80+H80+J80+L80+N80</f>
        <v>378</v>
      </c>
      <c r="Q80" s="5">
        <f>(P80/P$4)*100</f>
        <v>35</v>
      </c>
      <c r="R80" s="18"/>
    </row>
    <row r="81" spans="1:18" ht="30.75" customHeight="1">
      <c r="A81" s="82" t="s">
        <v>53</v>
      </c>
      <c r="B81" s="83"/>
      <c r="C81" s="84"/>
      <c r="D81" s="4">
        <f>TOLEDO!D81+PARANAVAÍ!D81+GUARAPUAVA!D81+'CAMPO MOURÃO'!D81+UMUARAMA!D81</f>
        <v>94</v>
      </c>
      <c r="E81" s="5">
        <f>(D81/D$4)*100</f>
        <v>22.380952380952383</v>
      </c>
      <c r="F81" s="4">
        <f>TOLEDO!F81+PARANAVAÍ!F81+GUARAPUAVA!F81+'CAMPO MOURÃO'!F81+UMUARAMA!F81</f>
        <v>53</v>
      </c>
      <c r="G81" s="5">
        <f>(F81/F$4)*100</f>
        <v>22.17573221757322</v>
      </c>
      <c r="H81" s="4">
        <f>TOLEDO!H81+PARANAVAÍ!H81+GUARAPUAVA!H81+'CAMPO MOURÃO'!H81+UMUARAMA!H81</f>
        <v>63</v>
      </c>
      <c r="I81" s="5">
        <f>(H81/H$4)*100</f>
        <v>32.47422680412371</v>
      </c>
      <c r="J81" s="4">
        <f>TOLEDO!J81+PARANAVAÍ!J81+GUARAPUAVA!J81+'CAMPO MOURÃO'!J81+UMUARAMA!J81</f>
        <v>45</v>
      </c>
      <c r="K81" s="5">
        <f>(J81/J$4)*100</f>
        <v>26.47058823529412</v>
      </c>
      <c r="L81" s="4">
        <f>TOLEDO!L81+PARANAVAÍ!L81+GUARAPUAVA!L81+'CAMPO MOURÃO'!L81+UMUARAMA!L81</f>
        <v>9</v>
      </c>
      <c r="M81" s="5">
        <f>(L81/L$4)*100</f>
        <v>15.789473684210526</v>
      </c>
      <c r="N81" s="4">
        <f>TOLEDO!N81+PARANAVAÍ!N81+GUARAPUAVA!N81+'CAMPO MOURÃO'!N81+UMUARAMA!N81</f>
        <v>0</v>
      </c>
      <c r="O81" s="5" t="e">
        <f>(N81/N$4)*100</f>
        <v>#DIV/0!</v>
      </c>
      <c r="P81" s="6">
        <f>D81+F81+H81+J81+L81+N81</f>
        <v>264</v>
      </c>
      <c r="Q81" s="5">
        <f>(P81/P$4)*100</f>
        <v>24.444444444444443</v>
      </c>
      <c r="R81" s="18"/>
    </row>
    <row r="82" spans="1:18" ht="15.75">
      <c r="A82" s="52" t="s">
        <v>15</v>
      </c>
      <c r="B82" s="53"/>
      <c r="C82" s="54"/>
      <c r="D82" s="4">
        <f>TOLEDO!D82+PARANAVAÍ!D82+GUARAPUAVA!D82+'CAMPO MOURÃO'!D82+UMUARAMA!D82</f>
        <v>9</v>
      </c>
      <c r="E82" s="5">
        <f>(D82/D$4)*100</f>
        <v>2.142857142857143</v>
      </c>
      <c r="F82" s="4">
        <f>TOLEDO!F82+PARANAVAÍ!F82+GUARAPUAVA!F82+'CAMPO MOURÃO'!F82+UMUARAMA!F82</f>
        <v>6</v>
      </c>
      <c r="G82" s="5">
        <f>(F82/F$4)*100</f>
        <v>2.510460251046025</v>
      </c>
      <c r="H82" s="4">
        <f>TOLEDO!H82+PARANAVAÍ!H82+GUARAPUAVA!H82+'CAMPO MOURÃO'!H82+UMUARAMA!H82</f>
        <v>10</v>
      </c>
      <c r="I82" s="5">
        <f>(H82/H$4)*100</f>
        <v>5.154639175257731</v>
      </c>
      <c r="J82" s="4">
        <f>TOLEDO!J82+PARANAVAÍ!J82+GUARAPUAVA!J82+'CAMPO MOURÃO'!J82+UMUARAMA!J82</f>
        <v>11</v>
      </c>
      <c r="K82" s="5">
        <f>(J82/J$4)*100</f>
        <v>6.470588235294119</v>
      </c>
      <c r="L82" s="4">
        <f>TOLEDO!L82+PARANAVAÍ!L82+GUARAPUAVA!L82+'CAMPO MOURÃO'!L82+UMUARAMA!L82</f>
        <v>4</v>
      </c>
      <c r="M82" s="5">
        <f>(L82/L$4)*100</f>
        <v>7.017543859649122</v>
      </c>
      <c r="N82" s="4">
        <f>TOLEDO!N82+PARANAVAÍ!N82+GUARAPUAVA!N82+'CAMPO MOURÃO'!N82+UMUARAMA!N82</f>
        <v>0</v>
      </c>
      <c r="O82" s="5" t="e">
        <f>(N82/N$4)*100</f>
        <v>#DIV/0!</v>
      </c>
      <c r="P82" s="6">
        <f>D82+F82+H82+J82+L82+N82</f>
        <v>40</v>
      </c>
      <c r="Q82" s="5">
        <f>(P82/P$4)*100</f>
        <v>3.7037037037037033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33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100</v>
      </c>
      <c r="L83" s="8"/>
      <c r="M83" s="9">
        <f>SUM(M79:M82)</f>
        <v>99.99999999999999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33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f>TOLEDO!D86+PARANAVAÍ!D86+GUARAPUAVA!D86+'CAMPO MOURÃO'!D86+UMUARAMA!D86</f>
        <v>190</v>
      </c>
      <c r="E86" s="5">
        <f aca="true" t="shared" si="8" ref="E86:E91">(D86/D$4)*100</f>
        <v>45.23809523809524</v>
      </c>
      <c r="F86" s="4">
        <f>TOLEDO!F86+PARANAVAÍ!F86+GUARAPUAVA!F86+'CAMPO MOURÃO'!F86+UMUARAMA!F86</f>
        <v>115</v>
      </c>
      <c r="G86" s="5">
        <f aca="true" t="shared" si="9" ref="G86:G91">(F86/F$4)*100</f>
        <v>48.11715481171548</v>
      </c>
      <c r="H86" s="4">
        <f>TOLEDO!H86+PARANAVAÍ!H86+GUARAPUAVA!H86+'CAMPO MOURÃO'!H86+UMUARAMA!H86</f>
        <v>64</v>
      </c>
      <c r="I86" s="5">
        <f aca="true" t="shared" si="10" ref="I86:I91">(H86/H$4)*100</f>
        <v>32.98969072164948</v>
      </c>
      <c r="J86" s="4">
        <f>TOLEDO!J86+PARANAVAÍ!J86+GUARAPUAVA!J86+'CAMPO MOURÃO'!J86+UMUARAMA!J86</f>
        <v>55</v>
      </c>
      <c r="K86" s="5">
        <f aca="true" t="shared" si="11" ref="K86:K91">(J86/J$4)*100</f>
        <v>32.35294117647059</v>
      </c>
      <c r="L86" s="4">
        <f>TOLEDO!L86+PARANAVAÍ!L86+GUARAPUAVA!L86+'CAMPO MOURÃO'!L86+UMUARAMA!L86</f>
        <v>19</v>
      </c>
      <c r="M86" s="5">
        <f aca="true" t="shared" si="12" ref="M86:M91">(L86/L$4)*100</f>
        <v>33.33333333333333</v>
      </c>
      <c r="N86" s="4">
        <f>TOLEDO!N86+PARANAVAÍ!N86+GUARAPUAVA!N86+'CAMPO MOURÃO'!N86+UMUARAMA!N86</f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443</v>
      </c>
      <c r="Q86" s="5">
        <f aca="true" t="shared" si="15" ref="Q86:Q91">(P86/P$4)*100</f>
        <v>41.01851851851852</v>
      </c>
      <c r="R86" s="18"/>
    </row>
    <row r="87" spans="1:18" ht="15.75">
      <c r="A87" s="52" t="s">
        <v>56</v>
      </c>
      <c r="B87" s="53"/>
      <c r="C87" s="54"/>
      <c r="D87" s="4">
        <f>TOLEDO!D87+PARANAVAÍ!D87+GUARAPUAVA!D87+'CAMPO MOURÃO'!D87+UMUARAMA!D87</f>
        <v>110</v>
      </c>
      <c r="E87" s="5">
        <f t="shared" si="8"/>
        <v>26.190476190476193</v>
      </c>
      <c r="F87" s="4">
        <f>TOLEDO!F87+PARANAVAÍ!F87+GUARAPUAVA!F87+'CAMPO MOURÃO'!F87+UMUARAMA!F87</f>
        <v>49</v>
      </c>
      <c r="G87" s="5">
        <f t="shared" si="9"/>
        <v>20.502092050209207</v>
      </c>
      <c r="H87" s="4">
        <f>TOLEDO!H87+PARANAVAÍ!H87+GUARAPUAVA!H87+'CAMPO MOURÃO'!H87+UMUARAMA!H87</f>
        <v>40</v>
      </c>
      <c r="I87" s="5">
        <f t="shared" si="10"/>
        <v>20.618556701030926</v>
      </c>
      <c r="J87" s="4">
        <f>TOLEDO!J87+PARANAVAÍ!J87+GUARAPUAVA!J87+'CAMPO MOURÃO'!J87+UMUARAMA!J87</f>
        <v>43</v>
      </c>
      <c r="K87" s="5">
        <f t="shared" si="11"/>
        <v>25.294117647058822</v>
      </c>
      <c r="L87" s="4">
        <f>TOLEDO!L87+PARANAVAÍ!L87+GUARAPUAVA!L87+'CAMPO MOURÃO'!L87+UMUARAMA!L87</f>
        <v>15</v>
      </c>
      <c r="M87" s="5">
        <f t="shared" si="12"/>
        <v>26.31578947368421</v>
      </c>
      <c r="N87" s="4">
        <f>TOLEDO!N87+PARANAVAÍ!N87+GUARAPUAVA!N87+'CAMPO MOURÃO'!N87+UMUARAMA!N87</f>
        <v>0</v>
      </c>
      <c r="O87" s="5" t="e">
        <f t="shared" si="13"/>
        <v>#DIV/0!</v>
      </c>
      <c r="P87" s="6">
        <f t="shared" si="14"/>
        <v>257</v>
      </c>
      <c r="Q87" s="5">
        <f t="shared" si="15"/>
        <v>23.796296296296298</v>
      </c>
      <c r="R87" s="18"/>
    </row>
    <row r="88" spans="1:18" ht="30" customHeight="1">
      <c r="A88" s="82" t="s">
        <v>57</v>
      </c>
      <c r="B88" s="83"/>
      <c r="C88" s="84"/>
      <c r="D88" s="4">
        <f>TOLEDO!D88+PARANAVAÍ!D88+GUARAPUAVA!D88+'CAMPO MOURÃO'!D88+UMUARAMA!D88</f>
        <v>38</v>
      </c>
      <c r="E88" s="5">
        <f t="shared" si="8"/>
        <v>9.047619047619047</v>
      </c>
      <c r="F88" s="4">
        <f>TOLEDO!F88+PARANAVAÍ!F88+GUARAPUAVA!F88+'CAMPO MOURÃO'!F88+UMUARAMA!F88</f>
        <v>16</v>
      </c>
      <c r="G88" s="5">
        <f t="shared" si="9"/>
        <v>6.694560669456067</v>
      </c>
      <c r="H88" s="4">
        <f>TOLEDO!H88+PARANAVAÍ!H88+GUARAPUAVA!H88+'CAMPO MOURÃO'!H88+UMUARAMA!H88</f>
        <v>27</v>
      </c>
      <c r="I88" s="5">
        <f t="shared" si="10"/>
        <v>13.917525773195877</v>
      </c>
      <c r="J88" s="4">
        <f>TOLEDO!J88+PARANAVAÍ!J88+GUARAPUAVA!J88+'CAMPO MOURÃO'!J88+UMUARAMA!J88</f>
        <v>20</v>
      </c>
      <c r="K88" s="5">
        <f t="shared" si="11"/>
        <v>11.76470588235294</v>
      </c>
      <c r="L88" s="4">
        <f>TOLEDO!L88+PARANAVAÍ!L88+GUARAPUAVA!L88+'CAMPO MOURÃO'!L88+UMUARAMA!L88</f>
        <v>6</v>
      </c>
      <c r="M88" s="5">
        <f t="shared" si="12"/>
        <v>10.526315789473683</v>
      </c>
      <c r="N88" s="4">
        <f>TOLEDO!N88+PARANAVAÍ!N88+GUARAPUAVA!N88+'CAMPO MOURÃO'!N88+UMUARAMA!N88</f>
        <v>0</v>
      </c>
      <c r="O88" s="5" t="e">
        <f t="shared" si="13"/>
        <v>#DIV/0!</v>
      </c>
      <c r="P88" s="6">
        <f t="shared" si="14"/>
        <v>107</v>
      </c>
      <c r="Q88" s="5">
        <f t="shared" si="15"/>
        <v>9.907407407407408</v>
      </c>
      <c r="R88" s="18"/>
    </row>
    <row r="89" spans="1:18" ht="63" customHeight="1">
      <c r="A89" s="82" t="s">
        <v>58</v>
      </c>
      <c r="B89" s="83"/>
      <c r="C89" s="84"/>
      <c r="D89" s="4">
        <f>TOLEDO!D89+PARANAVAÍ!D89+GUARAPUAVA!D89+'CAMPO MOURÃO'!D89+UMUARAMA!D89</f>
        <v>35</v>
      </c>
      <c r="E89" s="5">
        <f t="shared" si="8"/>
        <v>8.333333333333332</v>
      </c>
      <c r="F89" s="4">
        <f>TOLEDO!F89+PARANAVAÍ!F89+GUARAPUAVA!F89+'CAMPO MOURÃO'!F89+UMUARAMA!F89</f>
        <v>29</v>
      </c>
      <c r="G89" s="5">
        <f t="shared" si="9"/>
        <v>12.133891213389122</v>
      </c>
      <c r="H89" s="4">
        <f>TOLEDO!H89+PARANAVAÍ!H89+GUARAPUAVA!H89+'CAMPO MOURÃO'!H89+UMUARAMA!H89</f>
        <v>38</v>
      </c>
      <c r="I89" s="5">
        <f t="shared" si="10"/>
        <v>19.587628865979383</v>
      </c>
      <c r="J89" s="4">
        <f>TOLEDO!J89+PARANAVAÍ!J89+GUARAPUAVA!J89+'CAMPO MOURÃO'!J89+UMUARAMA!J89</f>
        <v>17</v>
      </c>
      <c r="K89" s="5">
        <f t="shared" si="11"/>
        <v>10</v>
      </c>
      <c r="L89" s="4">
        <f>TOLEDO!L89+PARANAVAÍ!L89+GUARAPUAVA!L89+'CAMPO MOURÃO'!L89+UMUARAMA!L89</f>
        <v>6</v>
      </c>
      <c r="M89" s="5">
        <f t="shared" si="12"/>
        <v>10.526315789473683</v>
      </c>
      <c r="N89" s="4">
        <f>TOLEDO!N89+PARANAVAÍ!N89+GUARAPUAVA!N89+'CAMPO MOURÃO'!N89+UMUARAMA!N89</f>
        <v>0</v>
      </c>
      <c r="O89" s="5" t="e">
        <f t="shared" si="13"/>
        <v>#DIV/0!</v>
      </c>
      <c r="P89" s="6">
        <f t="shared" si="14"/>
        <v>125</v>
      </c>
      <c r="Q89" s="5">
        <f t="shared" si="15"/>
        <v>11.574074074074074</v>
      </c>
      <c r="R89" s="18"/>
    </row>
    <row r="90" spans="1:18" ht="91.5" customHeight="1">
      <c r="A90" s="82" t="s">
        <v>59</v>
      </c>
      <c r="B90" s="83"/>
      <c r="C90" s="84"/>
      <c r="D90" s="4">
        <f>TOLEDO!D90+PARANAVAÍ!D90+GUARAPUAVA!D90+'CAMPO MOURÃO'!D90+UMUARAMA!D90</f>
        <v>15</v>
      </c>
      <c r="E90" s="5">
        <f t="shared" si="8"/>
        <v>3.571428571428571</v>
      </c>
      <c r="F90" s="4">
        <f>TOLEDO!F90+PARANAVAÍ!F90+GUARAPUAVA!F90+'CAMPO MOURÃO'!F90+UMUARAMA!F90</f>
        <v>6</v>
      </c>
      <c r="G90" s="5">
        <f t="shared" si="9"/>
        <v>2.510460251046025</v>
      </c>
      <c r="H90" s="4">
        <f>TOLEDO!H90+PARANAVAÍ!H90+GUARAPUAVA!H90+'CAMPO MOURÃO'!H90+UMUARAMA!H90</f>
        <v>2</v>
      </c>
      <c r="I90" s="5">
        <f t="shared" si="10"/>
        <v>1.0309278350515463</v>
      </c>
      <c r="J90" s="4">
        <f>TOLEDO!J90+PARANAVAÍ!J90+GUARAPUAVA!J90+'CAMPO MOURÃO'!J90+UMUARAMA!J90</f>
        <v>6</v>
      </c>
      <c r="K90" s="5">
        <f t="shared" si="11"/>
        <v>3.5294117647058822</v>
      </c>
      <c r="L90" s="4">
        <f>TOLEDO!L90+PARANAVAÍ!L90+GUARAPUAVA!L90+'CAMPO MOURÃO'!L90+UMUARAMA!L90</f>
        <v>1</v>
      </c>
      <c r="M90" s="5">
        <f t="shared" si="12"/>
        <v>1.7543859649122806</v>
      </c>
      <c r="N90" s="4">
        <f>TOLEDO!N90+PARANAVAÍ!N90+GUARAPUAVA!N90+'CAMPO MOURÃO'!N90+UMUARAMA!N90</f>
        <v>0</v>
      </c>
      <c r="O90" s="5" t="e">
        <f t="shared" si="13"/>
        <v>#DIV/0!</v>
      </c>
      <c r="P90" s="6">
        <f t="shared" si="14"/>
        <v>30</v>
      </c>
      <c r="Q90" s="5">
        <f t="shared" si="15"/>
        <v>2.7777777777777777</v>
      </c>
      <c r="R90" s="18"/>
    </row>
    <row r="91" spans="1:18" ht="15.75">
      <c r="A91" s="52" t="s">
        <v>15</v>
      </c>
      <c r="B91" s="53"/>
      <c r="C91" s="54"/>
      <c r="D91" s="4">
        <f>TOLEDO!D91+PARANAVAÍ!D91+GUARAPUAVA!D91+'CAMPO MOURÃO'!D91+UMUARAMA!D91</f>
        <v>32</v>
      </c>
      <c r="E91" s="5">
        <f t="shared" si="8"/>
        <v>7.6190476190476195</v>
      </c>
      <c r="F91" s="4">
        <f>TOLEDO!F91+PARANAVAÍ!F91+GUARAPUAVA!F91+'CAMPO MOURÃO'!F91+UMUARAMA!F91</f>
        <v>24</v>
      </c>
      <c r="G91" s="5">
        <f t="shared" si="9"/>
        <v>10.0418410041841</v>
      </c>
      <c r="H91" s="4">
        <f>TOLEDO!H91+PARANAVAÍ!H91+GUARAPUAVA!H91+'CAMPO MOURÃO'!H91+UMUARAMA!H91</f>
        <v>23</v>
      </c>
      <c r="I91" s="5">
        <f t="shared" si="10"/>
        <v>11.855670103092782</v>
      </c>
      <c r="J91" s="4">
        <f>TOLEDO!J91+PARANAVAÍ!J91+GUARAPUAVA!J91+'CAMPO MOURÃO'!J91+UMUARAMA!J91</f>
        <v>29</v>
      </c>
      <c r="K91" s="5">
        <f t="shared" si="11"/>
        <v>17.058823529411764</v>
      </c>
      <c r="L91" s="4">
        <f>TOLEDO!L91+PARANAVAÍ!L91+GUARAPUAVA!L91+'CAMPO MOURÃO'!L91+UMUARAMA!L91</f>
        <v>10</v>
      </c>
      <c r="M91" s="5">
        <f t="shared" si="12"/>
        <v>17.543859649122805</v>
      </c>
      <c r="N91" s="4">
        <f>TOLEDO!N91+PARANAVAÍ!N91+GUARAPUAVA!N91+'CAMPO MOURÃO'!N91+UMUARAMA!N91</f>
        <v>0</v>
      </c>
      <c r="O91" s="5" t="e">
        <f t="shared" si="13"/>
        <v>#DIV/0!</v>
      </c>
      <c r="P91" s="6">
        <f t="shared" si="14"/>
        <v>118</v>
      </c>
      <c r="Q91" s="5">
        <f t="shared" si="15"/>
        <v>10.925925925925926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33"/>
      <c r="G92" s="9">
        <f>SUM(G86:G91)</f>
        <v>100</v>
      </c>
      <c r="H92" s="8"/>
      <c r="I92" s="9">
        <f>SUM(I86:I91)</f>
        <v>99.99999999999999</v>
      </c>
      <c r="J92" s="8"/>
      <c r="K92" s="9">
        <f>SUM(K86:K91)</f>
        <v>100</v>
      </c>
      <c r="L92" s="8"/>
      <c r="M92" s="9">
        <f>SUM(M86:M91)</f>
        <v>99.99999999999999</v>
      </c>
      <c r="N92" s="8"/>
      <c r="O92" s="9" t="e">
        <f>SUM(O86:O91)</f>
        <v>#DIV/0!</v>
      </c>
      <c r="P92" s="8"/>
      <c r="Q92" s="9">
        <f>SUM(Q86:Q91)</f>
        <v>99.99999999999999</v>
      </c>
      <c r="R92" s="29"/>
    </row>
    <row r="93" spans="1:18" s="30" customFormat="1" ht="15.75">
      <c r="A93" s="7"/>
      <c r="B93" s="7"/>
      <c r="C93" s="7"/>
      <c r="D93" s="8"/>
      <c r="E93" s="9"/>
      <c r="F93" s="33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f>TOLEDO!D95+PARANAVAÍ!D95+GUARAPUAVA!D95+'CAMPO MOURÃO'!D95+UMUARAMA!D95</f>
        <v>61</v>
      </c>
      <c r="E95" s="5">
        <f>(D95/D$4)*100</f>
        <v>14.523809523809526</v>
      </c>
      <c r="F95" s="4">
        <f>TOLEDO!F95+PARANAVAÍ!F95+GUARAPUAVA!F95+'CAMPO MOURÃO'!F95+UMUARAMA!F95</f>
        <v>34</v>
      </c>
      <c r="G95" s="5">
        <f>(F95/F$4)*100</f>
        <v>14.225941422594143</v>
      </c>
      <c r="H95" s="4">
        <f>TOLEDO!H95+PARANAVAÍ!H95+GUARAPUAVA!H95+'CAMPO MOURÃO'!H95+UMUARAMA!H95</f>
        <v>49</v>
      </c>
      <c r="I95" s="5">
        <f>(H95/H$4)*100</f>
        <v>25.257731958762886</v>
      </c>
      <c r="J95" s="4">
        <f>TOLEDO!J95+PARANAVAÍ!J95+GUARAPUAVA!J95+'CAMPO MOURÃO'!J95+UMUARAMA!J95</f>
        <v>47</v>
      </c>
      <c r="K95" s="5">
        <f>(J95/J$4)*100</f>
        <v>27.647058823529413</v>
      </c>
      <c r="L95" s="4">
        <f>TOLEDO!L95+PARANAVAÍ!L95+GUARAPUAVA!L95+'CAMPO MOURÃO'!L95+UMUARAMA!L95</f>
        <v>12</v>
      </c>
      <c r="M95" s="5">
        <f>(L95/L$4)*100</f>
        <v>21.052631578947366</v>
      </c>
      <c r="N95" s="4">
        <f>TOLEDO!N95+PARANAVAÍ!N95+GUARAPUAVA!N95+'CAMPO MOURÃO'!N95+UMUARAMA!N95</f>
        <v>0</v>
      </c>
      <c r="O95" s="5" t="e">
        <f>(N97/N$4)*100</f>
        <v>#DIV/0!</v>
      </c>
      <c r="P95" s="6">
        <f>D95+F95+H95+J95+L95+N97</f>
        <v>203</v>
      </c>
      <c r="Q95" s="5">
        <f>(P95/P$4)*100</f>
        <v>18.796296296296298</v>
      </c>
      <c r="R95" s="18"/>
    </row>
    <row r="96" spans="1:18" ht="15.75">
      <c r="A96" s="52" t="s">
        <v>36</v>
      </c>
      <c r="B96" s="53"/>
      <c r="C96" s="54"/>
      <c r="D96" s="4">
        <f>TOLEDO!D96+PARANAVAÍ!D96+GUARAPUAVA!D96+'CAMPO MOURÃO'!D96+UMUARAMA!D96</f>
        <v>345</v>
      </c>
      <c r="E96" s="5">
        <f>(D96/D$4)*100</f>
        <v>82.14285714285714</v>
      </c>
      <c r="F96" s="4">
        <f>TOLEDO!F96+PARANAVAÍ!F96+GUARAPUAVA!F96+'CAMPO MOURÃO'!F96+UMUARAMA!F96</f>
        <v>198</v>
      </c>
      <c r="G96" s="5">
        <f>(F96/F$4)*100</f>
        <v>82.84518828451883</v>
      </c>
      <c r="H96" s="4">
        <f>TOLEDO!H96+PARANAVAÍ!H96+GUARAPUAVA!H96+'CAMPO MOURÃO'!H96+UMUARAMA!H96</f>
        <v>138</v>
      </c>
      <c r="I96" s="5">
        <f>(H96/H$4)*100</f>
        <v>71.1340206185567</v>
      </c>
      <c r="J96" s="4">
        <f>TOLEDO!J96+PARANAVAÍ!J96+GUARAPUAVA!J96+'CAMPO MOURÃO'!J96+UMUARAMA!J96</f>
        <v>114</v>
      </c>
      <c r="K96" s="5">
        <f>(J96/J$4)*100</f>
        <v>67.05882352941175</v>
      </c>
      <c r="L96" s="4">
        <f>TOLEDO!L96+PARANAVAÍ!L96+GUARAPUAVA!L96+'CAMPO MOURÃO'!L96+UMUARAMA!L96</f>
        <v>43</v>
      </c>
      <c r="M96" s="5">
        <f>(L96/L$4)*100</f>
        <v>75.43859649122807</v>
      </c>
      <c r="N96" s="4">
        <f>TOLEDO!N96+PARANAVAÍ!N96+GUARAPUAVA!N96+'CAMPO MOURÃO'!N96+UMUARAMA!N96</f>
        <v>0</v>
      </c>
      <c r="O96" s="5" t="e">
        <f>(N96/N$4)*100</f>
        <v>#DIV/0!</v>
      </c>
      <c r="P96" s="6">
        <f>D96+F96+H96+J96+L96+N98</f>
        <v>838</v>
      </c>
      <c r="Q96" s="5">
        <f>(P96/P$4)*100</f>
        <v>77.5925925925926</v>
      </c>
      <c r="R96" s="18"/>
    </row>
    <row r="97" spans="1:18" ht="15.75">
      <c r="A97" s="52" t="s">
        <v>15</v>
      </c>
      <c r="B97" s="53"/>
      <c r="C97" s="54"/>
      <c r="D97" s="4">
        <f>TOLEDO!D97+PARANAVAÍ!D97+GUARAPUAVA!D97+'CAMPO MOURÃO'!D97+UMUARAMA!D97</f>
        <v>14</v>
      </c>
      <c r="E97" s="5">
        <f>(D97/D$4)*100</f>
        <v>3.3333333333333335</v>
      </c>
      <c r="F97" s="4">
        <f>TOLEDO!F97+PARANAVAÍ!F97+GUARAPUAVA!F97+'CAMPO MOURÃO'!F97+UMUARAMA!F97</f>
        <v>7</v>
      </c>
      <c r="G97" s="5">
        <f>(F97/F$4)*100</f>
        <v>2.928870292887029</v>
      </c>
      <c r="H97" s="4">
        <f>TOLEDO!H97+PARANAVAÍ!H97+GUARAPUAVA!H97+'CAMPO MOURÃO'!H97+UMUARAMA!H97</f>
        <v>7</v>
      </c>
      <c r="I97" s="5">
        <f>(H97/H$4)*100</f>
        <v>3.608247422680412</v>
      </c>
      <c r="J97" s="4">
        <f>TOLEDO!J97+PARANAVAÍ!J97+GUARAPUAVA!J97+'CAMPO MOURÃO'!J97+UMUARAMA!J97</f>
        <v>9</v>
      </c>
      <c r="K97" s="5">
        <f>(J97/J$4)*100</f>
        <v>5.294117647058823</v>
      </c>
      <c r="L97" s="4">
        <f>TOLEDO!L97+PARANAVAÍ!L97+GUARAPUAVA!L97+'CAMPO MOURÃO'!L97+UMUARAMA!L97</f>
        <v>2</v>
      </c>
      <c r="M97" s="5">
        <f>(L97/L$4)*100</f>
        <v>3.508771929824561</v>
      </c>
      <c r="N97" s="4">
        <f>TOLEDO!N97+PARANAVAÍ!N97+GUARAPUAVA!N97+'CAMPO MOURÃO'!N97+UMUARAMA!N97</f>
        <v>0</v>
      </c>
      <c r="O97" s="5" t="e">
        <f>(#REF!/N$4)*100</f>
        <v>#REF!</v>
      </c>
      <c r="P97" s="6">
        <f>D97+F97+H97+J97+L97+N99</f>
        <v>39</v>
      </c>
      <c r="Q97" s="5">
        <f>(P97/P$4)*100</f>
        <v>3.6111111111111107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99.99999999999999</v>
      </c>
      <c r="F98" s="33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99.99999999999999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33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f>TOLEDO!D101+PARANAVAÍ!D101+GUARAPUAVA!D101+'CAMPO MOURÃO'!D101+UMUARAMA!D101</f>
        <v>80</v>
      </c>
      <c r="E101" s="5">
        <f>(D101/D$4)*100</f>
        <v>19.047619047619047</v>
      </c>
      <c r="F101" s="4">
        <f>TOLEDO!F101+PARANAVAÍ!F101+GUARAPUAVA!F101+'CAMPO MOURÃO'!F101+UMUARAMA!F101</f>
        <v>45</v>
      </c>
      <c r="G101" s="5">
        <f>(F101/F$4)*100</f>
        <v>18.828451882845187</v>
      </c>
      <c r="H101" s="4">
        <f>TOLEDO!H101+PARANAVAÍ!H101+GUARAPUAVA!H101+'CAMPO MOURÃO'!H101+UMUARAMA!H101</f>
        <v>33</v>
      </c>
      <c r="I101" s="5">
        <f>(H101/H$4)*100</f>
        <v>17.010309278350515</v>
      </c>
      <c r="J101" s="4">
        <f>TOLEDO!J101+PARANAVAÍ!J101+GUARAPUAVA!J101+'CAMPO MOURÃO'!J101+UMUARAMA!J101</f>
        <v>40</v>
      </c>
      <c r="K101" s="5">
        <f>(J101/J$4)*100</f>
        <v>23.52941176470588</v>
      </c>
      <c r="L101" s="4">
        <f>TOLEDO!L101+PARANAVAÍ!L101+GUARAPUAVA!L101+'CAMPO MOURÃO'!L101+UMUARAMA!L101</f>
        <v>12</v>
      </c>
      <c r="M101" s="5">
        <f>(L101/L$4)*100</f>
        <v>21.052631578947366</v>
      </c>
      <c r="N101" s="4">
        <f>TOLEDO!N101+PARANAVAÍ!N101+GUARAPUAVA!N101+'CAMPO MOURÃO'!N101+UMUARAMA!N101</f>
        <v>0</v>
      </c>
      <c r="O101" s="5" t="e">
        <f>(N101/N$4)*100</f>
        <v>#DIV/0!</v>
      </c>
      <c r="P101" s="6">
        <f>D101+F101+H101+J101+L101+N101</f>
        <v>210</v>
      </c>
      <c r="Q101" s="5">
        <f>(P101/P$4)*100</f>
        <v>19.444444444444446</v>
      </c>
      <c r="R101" s="18"/>
    </row>
    <row r="102" spans="1:18" ht="15.75">
      <c r="A102" s="52" t="s">
        <v>36</v>
      </c>
      <c r="B102" s="53"/>
      <c r="C102" s="54"/>
      <c r="D102" s="4">
        <f>TOLEDO!D102+PARANAVAÍ!D102+GUARAPUAVA!D102+'CAMPO MOURÃO'!D102+UMUARAMA!D102</f>
        <v>321</v>
      </c>
      <c r="E102" s="5">
        <f>(D102/D$4)*100</f>
        <v>76.42857142857142</v>
      </c>
      <c r="F102" s="4">
        <f>TOLEDO!F102+PARANAVAÍ!F102+GUARAPUAVA!F102+'CAMPO MOURÃO'!F102+UMUARAMA!F102</f>
        <v>190</v>
      </c>
      <c r="G102" s="5">
        <f>(F102/F$4)*100</f>
        <v>79.49790794979079</v>
      </c>
      <c r="H102" s="4">
        <f>TOLEDO!H102+PARANAVAÍ!H102+GUARAPUAVA!H102+'CAMPO MOURÃO'!H102+UMUARAMA!H102</f>
        <v>153</v>
      </c>
      <c r="I102" s="5">
        <f>(H102/H$4)*100</f>
        <v>78.8659793814433</v>
      </c>
      <c r="J102" s="4">
        <f>TOLEDO!J102+PARANAVAÍ!J102+GUARAPUAVA!J102+'CAMPO MOURÃO'!J102+UMUARAMA!J102</f>
        <v>123</v>
      </c>
      <c r="K102" s="5">
        <f>(J102/J$4)*100</f>
        <v>72.35294117647058</v>
      </c>
      <c r="L102" s="4">
        <f>TOLEDO!L102+PARANAVAÍ!L102+GUARAPUAVA!L102+'CAMPO MOURÃO'!L102+UMUARAMA!L102</f>
        <v>43</v>
      </c>
      <c r="M102" s="5">
        <f>(L102/L$4)*100</f>
        <v>75.43859649122807</v>
      </c>
      <c r="N102" s="4">
        <f>TOLEDO!N102+PARANAVAÍ!N102+GUARAPUAVA!N102+'CAMPO MOURÃO'!N102+UMUARAMA!N102</f>
        <v>0</v>
      </c>
      <c r="O102" s="5" t="e">
        <f>(N102/N$4)*100</f>
        <v>#DIV/0!</v>
      </c>
      <c r="P102" s="6">
        <f>D102+F102+H102+J102+L102+N102</f>
        <v>830</v>
      </c>
      <c r="Q102" s="5">
        <f>(P102/P$4)*100</f>
        <v>76.85185185185185</v>
      </c>
      <c r="R102" s="18"/>
    </row>
    <row r="103" spans="1:18" ht="15.75">
      <c r="A103" s="52" t="s">
        <v>15</v>
      </c>
      <c r="B103" s="53"/>
      <c r="C103" s="54"/>
      <c r="D103" s="4">
        <f>TOLEDO!D103+PARANAVAÍ!D103+GUARAPUAVA!D103+'CAMPO MOURÃO'!D103+UMUARAMA!D103</f>
        <v>19</v>
      </c>
      <c r="E103" s="5">
        <f>(D103/D$4)*100</f>
        <v>4.523809523809524</v>
      </c>
      <c r="F103" s="4">
        <f>TOLEDO!F103+PARANAVAÍ!F103+GUARAPUAVA!F103+'CAMPO MOURÃO'!F103+UMUARAMA!F103</f>
        <v>4</v>
      </c>
      <c r="G103" s="5">
        <f>(F103/F$4)*100</f>
        <v>1.6736401673640167</v>
      </c>
      <c r="H103" s="4">
        <f>TOLEDO!H103+PARANAVAÍ!H103+GUARAPUAVA!H103+'CAMPO MOURÃO'!H103+UMUARAMA!H103</f>
        <v>8</v>
      </c>
      <c r="I103" s="5">
        <f>(H103/H$4)*100</f>
        <v>4.123711340206185</v>
      </c>
      <c r="J103" s="4">
        <f>TOLEDO!J103+PARANAVAÍ!J103+GUARAPUAVA!J103+'CAMPO MOURÃO'!J103+UMUARAMA!J103</f>
        <v>7</v>
      </c>
      <c r="K103" s="5">
        <f>(J103/J$4)*100</f>
        <v>4.117647058823529</v>
      </c>
      <c r="L103" s="4">
        <f>TOLEDO!L103+PARANAVAÍ!L103+GUARAPUAVA!L103+'CAMPO MOURÃO'!L103+UMUARAMA!L103</f>
        <v>2</v>
      </c>
      <c r="M103" s="5">
        <f>(L103/L$4)*100</f>
        <v>3.508771929824561</v>
      </c>
      <c r="N103" s="4">
        <f>TOLEDO!N103+PARANAVAÍ!N103+GUARAPUAVA!N103+'CAMPO MOURÃO'!N103+UMUARAMA!N103</f>
        <v>0</v>
      </c>
      <c r="O103" s="5" t="e">
        <f>(N103/N$4)*100</f>
        <v>#DIV/0!</v>
      </c>
      <c r="P103" s="6">
        <f>D103+F103+H103+J103+L103+N103</f>
        <v>40</v>
      </c>
      <c r="Q103" s="5">
        <f>(P103/P$4)*100</f>
        <v>3.7037037037037033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99.99999999999999</v>
      </c>
      <c r="F104" s="33"/>
      <c r="G104" s="9">
        <f>SUM(G101:G103)</f>
        <v>99.99999999999999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33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f>TOLEDO!D107+PARANAVAÍ!D107+GUARAPUAVA!D107+'CAMPO MOURÃO'!D107+UMUARAMA!D107</f>
        <v>204</v>
      </c>
      <c r="E107" s="5">
        <f aca="true" t="shared" si="16" ref="E107:E112">(D107/D$4)*100</f>
        <v>48.57142857142857</v>
      </c>
      <c r="F107" s="4">
        <f>TOLEDO!F107+PARANAVAÍ!F107+GUARAPUAVA!F107+'CAMPO MOURÃO'!F107+UMUARAMA!F107</f>
        <v>122</v>
      </c>
      <c r="G107" s="5">
        <f aca="true" t="shared" si="17" ref="G107:G112">(F107/F$4)*100</f>
        <v>51.04602510460251</v>
      </c>
      <c r="H107" s="4">
        <f>TOLEDO!H107+PARANAVAÍ!H107+GUARAPUAVA!H107+'CAMPO MOURÃO'!H107+UMUARAMA!H107</f>
        <v>97</v>
      </c>
      <c r="I107" s="5">
        <f aca="true" t="shared" si="18" ref="I107:I112">(H107/H$4)*100</f>
        <v>50</v>
      </c>
      <c r="J107" s="4">
        <f>TOLEDO!J107+PARANAVAÍ!J107+GUARAPUAVA!J107+'CAMPO MOURÃO'!J107+UMUARAMA!J107</f>
        <v>100</v>
      </c>
      <c r="K107" s="5">
        <f aca="true" t="shared" si="19" ref="K107:K112">(J107/J$4)*100</f>
        <v>58.82352941176471</v>
      </c>
      <c r="L107" s="4">
        <f>TOLEDO!L107+PARANAVAÍ!L107+GUARAPUAVA!L107+'CAMPO MOURÃO'!L107+UMUARAMA!L107</f>
        <v>31</v>
      </c>
      <c r="M107" s="5">
        <f aca="true" t="shared" si="20" ref="M107:M112">(L107/L$4)*100</f>
        <v>54.385964912280706</v>
      </c>
      <c r="N107" s="4">
        <f>TOLEDO!N107+PARANAVAÍ!N107+GUARAPUAVA!N107+'CAMPO MOURÃO'!N107+UMUARAMA!N107</f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554</v>
      </c>
      <c r="Q107" s="5">
        <f aca="true" t="shared" si="23" ref="Q107:Q112">(P107/P$4)*100</f>
        <v>51.2962962962963</v>
      </c>
      <c r="R107" s="18"/>
    </row>
    <row r="108" spans="1:18" ht="15.75">
      <c r="A108" s="52" t="s">
        <v>65</v>
      </c>
      <c r="B108" s="53"/>
      <c r="C108" s="54"/>
      <c r="D108" s="4">
        <f>TOLEDO!D108+PARANAVAÍ!D108+GUARAPUAVA!D108+'CAMPO MOURÃO'!D108+UMUARAMA!D108</f>
        <v>38</v>
      </c>
      <c r="E108" s="5">
        <f t="shared" si="16"/>
        <v>9.047619047619047</v>
      </c>
      <c r="F108" s="4">
        <f>TOLEDO!F108+PARANAVAÍ!F108+GUARAPUAVA!F108+'CAMPO MOURÃO'!F108+UMUARAMA!F108</f>
        <v>35</v>
      </c>
      <c r="G108" s="5">
        <f t="shared" si="17"/>
        <v>14.644351464435147</v>
      </c>
      <c r="H108" s="4">
        <f>TOLEDO!H108+PARANAVAÍ!H108+GUARAPUAVA!H108+'CAMPO MOURÃO'!H108+UMUARAMA!H108</f>
        <v>29</v>
      </c>
      <c r="I108" s="5">
        <f t="shared" si="18"/>
        <v>14.948453608247423</v>
      </c>
      <c r="J108" s="4">
        <f>TOLEDO!J108+PARANAVAÍ!J108+GUARAPUAVA!J108+'CAMPO MOURÃO'!J108+UMUARAMA!J108</f>
        <v>41</v>
      </c>
      <c r="K108" s="5">
        <f t="shared" si="19"/>
        <v>24.11764705882353</v>
      </c>
      <c r="L108" s="4">
        <f>TOLEDO!L108+PARANAVAÍ!L108+GUARAPUAVA!L108+'CAMPO MOURÃO'!L108+UMUARAMA!L108</f>
        <v>3</v>
      </c>
      <c r="M108" s="5">
        <f t="shared" si="20"/>
        <v>5.263157894736842</v>
      </c>
      <c r="N108" s="4">
        <f>TOLEDO!N108+PARANAVAÍ!N108+GUARAPUAVA!N108+'CAMPO MOURÃO'!N108+UMUARAMA!N108</f>
        <v>0</v>
      </c>
      <c r="O108" s="5" t="e">
        <f t="shared" si="21"/>
        <v>#DIV/0!</v>
      </c>
      <c r="P108" s="6">
        <f t="shared" si="22"/>
        <v>146</v>
      </c>
      <c r="Q108" s="5">
        <f t="shared" si="23"/>
        <v>13.518518518518519</v>
      </c>
      <c r="R108" s="18"/>
    </row>
    <row r="109" spans="1:18" ht="15.75">
      <c r="A109" s="52" t="s">
        <v>66</v>
      </c>
      <c r="B109" s="53"/>
      <c r="C109" s="54"/>
      <c r="D109" s="4">
        <f>TOLEDO!D109+PARANAVAÍ!D109+GUARAPUAVA!D109+'CAMPO MOURÃO'!D109+UMUARAMA!D109</f>
        <v>174</v>
      </c>
      <c r="E109" s="5">
        <f t="shared" si="16"/>
        <v>41.42857142857143</v>
      </c>
      <c r="F109" s="4">
        <f>TOLEDO!F109+PARANAVAÍ!F109+GUARAPUAVA!F109+'CAMPO MOURÃO'!F109+UMUARAMA!F109</f>
        <v>113</v>
      </c>
      <c r="G109" s="5">
        <f t="shared" si="17"/>
        <v>47.28033472803347</v>
      </c>
      <c r="H109" s="4">
        <f>TOLEDO!H109+PARANAVAÍ!H109+GUARAPUAVA!H109+'CAMPO MOURÃO'!H109+UMUARAMA!H109</f>
        <v>83</v>
      </c>
      <c r="I109" s="5">
        <f t="shared" si="18"/>
        <v>42.78350515463917</v>
      </c>
      <c r="J109" s="4">
        <f>TOLEDO!J109+PARANAVAÍ!J109+GUARAPUAVA!J109+'CAMPO MOURÃO'!J109+UMUARAMA!J109</f>
        <v>63</v>
      </c>
      <c r="K109" s="5">
        <f t="shared" si="19"/>
        <v>37.05882352941177</v>
      </c>
      <c r="L109" s="4">
        <f>TOLEDO!L109+PARANAVAÍ!L109+GUARAPUAVA!L109+'CAMPO MOURÃO'!L109+UMUARAMA!L109</f>
        <v>34</v>
      </c>
      <c r="M109" s="5">
        <f t="shared" si="20"/>
        <v>59.64912280701754</v>
      </c>
      <c r="N109" s="4">
        <f>TOLEDO!N109+PARANAVAÍ!N109+GUARAPUAVA!N109+'CAMPO MOURÃO'!N109+UMUARAMA!N109</f>
        <v>0</v>
      </c>
      <c r="O109" s="5" t="e">
        <f t="shared" si="21"/>
        <v>#DIV/0!</v>
      </c>
      <c r="P109" s="6">
        <f t="shared" si="22"/>
        <v>467</v>
      </c>
      <c r="Q109" s="5">
        <f t="shared" si="23"/>
        <v>43.24074074074074</v>
      </c>
      <c r="R109" s="18"/>
    </row>
    <row r="110" spans="1:18" ht="15.75">
      <c r="A110" s="52" t="s">
        <v>67</v>
      </c>
      <c r="B110" s="53"/>
      <c r="C110" s="54"/>
      <c r="D110" s="4">
        <f>TOLEDO!D110+PARANAVAÍ!D110+GUARAPUAVA!D110+'CAMPO MOURÃO'!D110+UMUARAMA!D110</f>
        <v>78</v>
      </c>
      <c r="E110" s="5">
        <f t="shared" si="16"/>
        <v>18.571428571428573</v>
      </c>
      <c r="F110" s="4">
        <f>TOLEDO!F110+PARANAVAÍ!F110+GUARAPUAVA!F110+'CAMPO MOURÃO'!F110+UMUARAMA!F110</f>
        <v>55</v>
      </c>
      <c r="G110" s="5">
        <f t="shared" si="17"/>
        <v>23.01255230125523</v>
      </c>
      <c r="H110" s="4">
        <f>TOLEDO!H110+PARANAVAÍ!H110+GUARAPUAVA!H110+'CAMPO MOURÃO'!H110+UMUARAMA!H110</f>
        <v>51</v>
      </c>
      <c r="I110" s="5">
        <f t="shared" si="18"/>
        <v>26.288659793814436</v>
      </c>
      <c r="J110" s="4">
        <f>TOLEDO!J110+PARANAVAÍ!J110+GUARAPUAVA!J110+'CAMPO MOURÃO'!J110+UMUARAMA!J110</f>
        <v>38</v>
      </c>
      <c r="K110" s="5">
        <f t="shared" si="19"/>
        <v>22.35294117647059</v>
      </c>
      <c r="L110" s="4">
        <f>TOLEDO!L110+PARANAVAÍ!L110+GUARAPUAVA!L110+'CAMPO MOURÃO'!L110+UMUARAMA!L110</f>
        <v>9</v>
      </c>
      <c r="M110" s="5">
        <f t="shared" si="20"/>
        <v>15.789473684210526</v>
      </c>
      <c r="N110" s="4">
        <f>TOLEDO!N110+PARANAVAÍ!N110+GUARAPUAVA!N110+'CAMPO MOURÃO'!N110+UMUARAMA!N110</f>
        <v>0</v>
      </c>
      <c r="O110" s="5" t="e">
        <f t="shared" si="21"/>
        <v>#DIV/0!</v>
      </c>
      <c r="P110" s="6">
        <f t="shared" si="22"/>
        <v>231</v>
      </c>
      <c r="Q110" s="5">
        <f t="shared" si="23"/>
        <v>21.38888888888889</v>
      </c>
      <c r="R110" s="18"/>
    </row>
    <row r="111" spans="1:18" ht="30.75" customHeight="1">
      <c r="A111" s="85" t="s">
        <v>68</v>
      </c>
      <c r="B111" s="86"/>
      <c r="C111" s="87"/>
      <c r="D111" s="4">
        <f>TOLEDO!D111+PARANAVAÍ!D111+GUARAPUAVA!D111+'CAMPO MOURÃO'!D111+UMUARAMA!D111</f>
        <v>123</v>
      </c>
      <c r="E111" s="5">
        <f t="shared" si="16"/>
        <v>29.28571428571429</v>
      </c>
      <c r="F111" s="4">
        <f>TOLEDO!F111+PARANAVAÍ!F111+GUARAPUAVA!F111+'CAMPO MOURÃO'!F111+UMUARAMA!F111</f>
        <v>63</v>
      </c>
      <c r="G111" s="5">
        <f t="shared" si="17"/>
        <v>26.359832635983267</v>
      </c>
      <c r="H111" s="4">
        <f>TOLEDO!H111+PARANAVAÍ!H111+GUARAPUAVA!H111+'CAMPO MOURÃO'!H111+UMUARAMA!H111</f>
        <v>54</v>
      </c>
      <c r="I111" s="5">
        <f t="shared" si="18"/>
        <v>27.835051546391753</v>
      </c>
      <c r="J111" s="4">
        <f>TOLEDO!J111+PARANAVAÍ!J111+GUARAPUAVA!J111+'CAMPO MOURÃO'!J111+UMUARAMA!J111</f>
        <v>38</v>
      </c>
      <c r="K111" s="5">
        <f t="shared" si="19"/>
        <v>22.35294117647059</v>
      </c>
      <c r="L111" s="4">
        <f>TOLEDO!L111+PARANAVAÍ!L111+GUARAPUAVA!L111+'CAMPO MOURÃO'!L111+UMUARAMA!L111</f>
        <v>16</v>
      </c>
      <c r="M111" s="5">
        <f t="shared" si="20"/>
        <v>28.07017543859649</v>
      </c>
      <c r="N111" s="4">
        <f>TOLEDO!N111+PARANAVAÍ!N111+GUARAPUAVA!N111+'CAMPO MOURÃO'!N111+UMUARAMA!N111</f>
        <v>0</v>
      </c>
      <c r="O111" s="5" t="e">
        <f t="shared" si="21"/>
        <v>#DIV/0!</v>
      </c>
      <c r="P111" s="6">
        <f t="shared" si="22"/>
        <v>294</v>
      </c>
      <c r="Q111" s="5">
        <f t="shared" si="23"/>
        <v>27.22222222222222</v>
      </c>
      <c r="R111" s="18"/>
    </row>
    <row r="112" spans="1:18" ht="15.75">
      <c r="A112" s="52" t="s">
        <v>14</v>
      </c>
      <c r="B112" s="53"/>
      <c r="C112" s="54"/>
      <c r="D112" s="4">
        <f>TOLEDO!D112+PARANAVAÍ!D112+GUARAPUAVA!D112+'CAMPO MOURÃO'!D112+UMUARAMA!D112</f>
        <v>1</v>
      </c>
      <c r="E112" s="5">
        <f t="shared" si="16"/>
        <v>0.2380952380952381</v>
      </c>
      <c r="F112" s="4">
        <f>TOLEDO!F112+PARANAVAÍ!F112+GUARAPUAVA!F112+'CAMPO MOURÃO'!F112+UMUARAMA!F112</f>
        <v>1</v>
      </c>
      <c r="G112" s="5">
        <f t="shared" si="17"/>
        <v>0.41841004184100417</v>
      </c>
      <c r="H112" s="4">
        <f>TOLEDO!H112+PARANAVAÍ!H112+GUARAPUAVA!H112+'CAMPO MOURÃO'!H112+UMUARAMA!H112</f>
        <v>0</v>
      </c>
      <c r="I112" s="5">
        <f t="shared" si="18"/>
        <v>0</v>
      </c>
      <c r="J112" s="4">
        <f>TOLEDO!J112+PARANAVAÍ!J112+GUARAPUAVA!J112+'CAMPO MOURÃO'!J112+UMUARAMA!J112</f>
        <v>7</v>
      </c>
      <c r="K112" s="5">
        <f t="shared" si="19"/>
        <v>4.117647058823529</v>
      </c>
      <c r="L112" s="4">
        <f>TOLEDO!L112+PARANAVAÍ!L112+GUARAPUAVA!L112+'CAMPO MOURÃO'!L112+UMUARAMA!L112</f>
        <v>1</v>
      </c>
      <c r="M112" s="5">
        <f t="shared" si="20"/>
        <v>1.7543859649122806</v>
      </c>
      <c r="N112" s="4">
        <f>TOLEDO!N112+PARANAVAÍ!N112+GUARAPUAVA!N112+'CAMPO MOURÃO'!N112+UMUARAMA!N112</f>
        <v>0</v>
      </c>
      <c r="O112" s="5" t="e">
        <f t="shared" si="21"/>
        <v>#DIV/0!</v>
      </c>
      <c r="P112" s="6">
        <f t="shared" si="22"/>
        <v>10</v>
      </c>
      <c r="Q112" s="5">
        <f t="shared" si="23"/>
        <v>0.9259259259259258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147.14285714285714</v>
      </c>
      <c r="F113" s="33"/>
      <c r="G113" s="9">
        <f>SUM(G107:G112)</f>
        <v>162.7615062761506</v>
      </c>
      <c r="H113" s="8"/>
      <c r="I113" s="9">
        <f>SUM(I107:I112)</f>
        <v>161.8556701030928</v>
      </c>
      <c r="J113" s="8"/>
      <c r="K113" s="9">
        <f>SUM(K107:K112)</f>
        <v>168.8235294117647</v>
      </c>
      <c r="L113" s="8"/>
      <c r="M113" s="9">
        <f>SUM(M107:M112)</f>
        <v>164.91228070175438</v>
      </c>
      <c r="N113" s="8"/>
      <c r="O113" s="9" t="e">
        <f>SUM(O107:O112)</f>
        <v>#DIV/0!</v>
      </c>
      <c r="P113" s="8"/>
      <c r="Q113" s="9">
        <f>SUM(Q107:Q112)</f>
        <v>157.59259259259258</v>
      </c>
      <c r="R113" s="29"/>
    </row>
    <row r="114" spans="1:18" s="30" customFormat="1" ht="15.75">
      <c r="A114" s="7"/>
      <c r="B114" s="7"/>
      <c r="C114" s="7"/>
      <c r="D114" s="8"/>
      <c r="E114" s="9"/>
      <c r="F114" s="33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f>TOLEDO!D116+PARANAVAÍ!D116+GUARAPUAVA!D116+'CAMPO MOURÃO'!D116+UMUARAMA!D116</f>
        <v>51</v>
      </c>
      <c r="E116" s="5">
        <f>(D116/D$4)*100</f>
        <v>12.142857142857142</v>
      </c>
      <c r="F116" s="4">
        <f>TOLEDO!F116+PARANAVAÍ!F116+GUARAPUAVA!F116+'CAMPO MOURÃO'!F116+UMUARAMA!F116</f>
        <v>37</v>
      </c>
      <c r="G116" s="5">
        <f>(F116/F$4)*100</f>
        <v>15.481171548117153</v>
      </c>
      <c r="H116" s="4">
        <f>TOLEDO!H116+PARANAVAÍ!H116+GUARAPUAVA!H116+'CAMPO MOURÃO'!H116+UMUARAMA!H116</f>
        <v>43</v>
      </c>
      <c r="I116" s="5">
        <f>(H116/H$4)*100</f>
        <v>22.164948453608247</v>
      </c>
      <c r="J116" s="4">
        <f>TOLEDO!J116+PARANAVAÍ!J116+GUARAPUAVA!J116+'CAMPO MOURÃO'!J116+UMUARAMA!J116</f>
        <v>49</v>
      </c>
      <c r="K116" s="5">
        <f>(J116/J$4)*100</f>
        <v>28.823529411764703</v>
      </c>
      <c r="L116" s="4">
        <f>TOLEDO!L116+PARANAVAÍ!L116+GUARAPUAVA!L116+'CAMPO MOURÃO'!L116+UMUARAMA!L116</f>
        <v>16</v>
      </c>
      <c r="M116" s="5">
        <f>(L116/L$4)*100</f>
        <v>28.07017543859649</v>
      </c>
      <c r="N116" s="4">
        <f>TOLEDO!N116+PARANAVAÍ!N116+GUARAPUAVA!N116+'CAMPO MOURÃO'!N116+UMUARAMA!N116</f>
        <v>0</v>
      </c>
      <c r="O116" s="5" t="e">
        <f>(N116/N$4)*100</f>
        <v>#DIV/0!</v>
      </c>
      <c r="P116" s="6">
        <f>D116+F116+H116+J116+L116+N116</f>
        <v>196</v>
      </c>
      <c r="Q116" s="5">
        <f>(P116/P$4)*100</f>
        <v>18.14814814814815</v>
      </c>
      <c r="R116" s="18"/>
    </row>
    <row r="117" spans="1:18" ht="15.75">
      <c r="A117" s="52" t="s">
        <v>36</v>
      </c>
      <c r="B117" s="53"/>
      <c r="C117" s="54"/>
      <c r="D117" s="4">
        <f>TOLEDO!D117+PARANAVAÍ!D117+GUARAPUAVA!D117+'CAMPO MOURÃO'!D117+UMUARAMA!D117</f>
        <v>359</v>
      </c>
      <c r="E117" s="5">
        <f>(D117/D$4)*100</f>
        <v>85.47619047619047</v>
      </c>
      <c r="F117" s="4">
        <f>TOLEDO!F117+PARANAVAÍ!F117+GUARAPUAVA!F117+'CAMPO MOURÃO'!F117+UMUARAMA!F117</f>
        <v>196</v>
      </c>
      <c r="G117" s="5">
        <f>(F117/F$4)*100</f>
        <v>82.00836820083683</v>
      </c>
      <c r="H117" s="4">
        <f>TOLEDO!H117+PARANAVAÍ!H117+GUARAPUAVA!H117+'CAMPO MOURÃO'!H117+UMUARAMA!H117</f>
        <v>142</v>
      </c>
      <c r="I117" s="5">
        <f>(H117/H$4)*100</f>
        <v>73.19587628865979</v>
      </c>
      <c r="J117" s="4">
        <f>TOLEDO!J117+PARANAVAÍ!J117+GUARAPUAVA!J117+'CAMPO MOURÃO'!J117+UMUARAMA!J117</f>
        <v>111</v>
      </c>
      <c r="K117" s="5">
        <f>(J117/J$4)*100</f>
        <v>65.29411764705883</v>
      </c>
      <c r="L117" s="4">
        <f>TOLEDO!L117+PARANAVAÍ!L117+GUARAPUAVA!L117+'CAMPO MOURÃO'!L117+UMUARAMA!L117</f>
        <v>39</v>
      </c>
      <c r="M117" s="5">
        <f>(L117/L$4)*100</f>
        <v>68.42105263157895</v>
      </c>
      <c r="N117" s="4">
        <f>TOLEDO!N117+PARANAVAÍ!N117+GUARAPUAVA!N117+'CAMPO MOURÃO'!N117+UMUARAMA!N117</f>
        <v>0</v>
      </c>
      <c r="O117" s="5" t="e">
        <f>(N117/N$4)*100</f>
        <v>#DIV/0!</v>
      </c>
      <c r="P117" s="6">
        <f>D117+F117+H117+J117+L117+N117</f>
        <v>847</v>
      </c>
      <c r="Q117" s="5">
        <f>(P117/P$4)*100</f>
        <v>78.42592592592592</v>
      </c>
      <c r="R117" s="18"/>
    </row>
    <row r="118" spans="1:18" ht="15.75">
      <c r="A118" s="52" t="s">
        <v>15</v>
      </c>
      <c r="B118" s="53"/>
      <c r="C118" s="54"/>
      <c r="D118" s="4">
        <f>TOLEDO!D118+PARANAVAÍ!D118+GUARAPUAVA!D118+'CAMPO MOURÃO'!D118+UMUARAMA!D118</f>
        <v>10</v>
      </c>
      <c r="E118" s="5">
        <f>(D118/D$4)*100</f>
        <v>2.380952380952381</v>
      </c>
      <c r="F118" s="4">
        <f>TOLEDO!F118+PARANAVAÍ!F118+GUARAPUAVA!F118+'CAMPO MOURÃO'!F118+UMUARAMA!F118</f>
        <v>6</v>
      </c>
      <c r="G118" s="5">
        <f>(F118/F$4)*100</f>
        <v>2.510460251046025</v>
      </c>
      <c r="H118" s="4">
        <f>TOLEDO!H118+PARANAVAÍ!H118+GUARAPUAVA!H118+'CAMPO MOURÃO'!H118+UMUARAMA!H118</f>
        <v>9</v>
      </c>
      <c r="I118" s="5">
        <f>(H118/H$4)*100</f>
        <v>4.639175257731959</v>
      </c>
      <c r="J118" s="4">
        <f>TOLEDO!J118+PARANAVAÍ!J118+GUARAPUAVA!J118+'CAMPO MOURÃO'!J118+UMUARAMA!J118</f>
        <v>10</v>
      </c>
      <c r="K118" s="5">
        <f>(J118/J$4)*100</f>
        <v>5.88235294117647</v>
      </c>
      <c r="L118" s="4">
        <f>TOLEDO!L118+PARANAVAÍ!L118+GUARAPUAVA!L118+'CAMPO MOURÃO'!L118+UMUARAMA!L118</f>
        <v>2</v>
      </c>
      <c r="M118" s="5">
        <f>(L118/L$4)*100</f>
        <v>3.508771929824561</v>
      </c>
      <c r="N118" s="4">
        <f>TOLEDO!N118+PARANAVAÍ!N118+GUARAPUAVA!N118+'CAMPO MOURÃO'!N118+UMUARAMA!N118</f>
        <v>0</v>
      </c>
      <c r="O118" s="5" t="e">
        <f>(N118/N$4)*100</f>
        <v>#DIV/0!</v>
      </c>
      <c r="P118" s="6">
        <f>D118+F118+H118+J118+L118+N118</f>
        <v>37</v>
      </c>
      <c r="Q118" s="5">
        <f>(P118/P$4)*100</f>
        <v>3.425925925925926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99.99999999999999</v>
      </c>
      <c r="F119" s="33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33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f>TOLEDO!D122+PARANAVAÍ!D122+GUARAPUAVA!D122+'CAMPO MOURÃO'!D122+UMUARAMA!D122</f>
        <v>226</v>
      </c>
      <c r="E122" s="5">
        <f aca="true" t="shared" si="24" ref="E122:E127">(D122/D$4)*100</f>
        <v>53.80952380952381</v>
      </c>
      <c r="F122" s="4">
        <f>TOLEDO!F122+PARANAVAÍ!F122+GUARAPUAVA!F122+'CAMPO MOURÃO'!F122+UMUARAMA!F122</f>
        <v>129</v>
      </c>
      <c r="G122" s="5">
        <f aca="true" t="shared" si="25" ref="G122:G127">(F122/F$4)*100</f>
        <v>53.97489539748954</v>
      </c>
      <c r="H122" s="4">
        <f>TOLEDO!H122+PARANAVAÍ!H122+GUARAPUAVA!H122+'CAMPO MOURÃO'!H122+UMUARAMA!H122</f>
        <v>132</v>
      </c>
      <c r="I122" s="5">
        <f aca="true" t="shared" si="26" ref="I122:I127">(H122/H$4)*100</f>
        <v>68.04123711340206</v>
      </c>
      <c r="J122" s="4">
        <f>TOLEDO!J122+PARANAVAÍ!J122+GUARAPUAVA!J122+'CAMPO MOURÃO'!J122+UMUARAMA!J122</f>
        <v>97</v>
      </c>
      <c r="K122" s="5">
        <f aca="true" t="shared" si="27" ref="K122:K127">(J122/J$4)*100</f>
        <v>57.05882352941176</v>
      </c>
      <c r="L122" s="4">
        <f>TOLEDO!L122+PARANAVAÍ!L122+GUARAPUAVA!L122+'CAMPO MOURÃO'!L122+UMUARAMA!L122</f>
        <v>31</v>
      </c>
      <c r="M122" s="5">
        <f aca="true" t="shared" si="28" ref="M122:M127">(L122/L$4)*100</f>
        <v>54.385964912280706</v>
      </c>
      <c r="N122" s="4">
        <f>TOLEDO!N122+PARANAVAÍ!N122+GUARAPUAVA!N122+'CAMPO MOURÃO'!N122+UMUARAMA!N122</f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615</v>
      </c>
      <c r="Q122" s="5">
        <f aca="true" t="shared" si="31" ref="Q122:Q127">(P122/P$4)*100</f>
        <v>56.94444444444444</v>
      </c>
      <c r="R122" s="18"/>
    </row>
    <row r="123" spans="1:18" ht="15.75">
      <c r="A123" s="52" t="s">
        <v>72</v>
      </c>
      <c r="B123" s="53"/>
      <c r="C123" s="54"/>
      <c r="D123" s="4">
        <f>TOLEDO!D123+PARANAVAÍ!D123+GUARAPUAVA!D123+'CAMPO MOURÃO'!D123+UMUARAMA!D123</f>
        <v>124</v>
      </c>
      <c r="E123" s="5">
        <f t="shared" si="24"/>
        <v>29.523809523809526</v>
      </c>
      <c r="F123" s="4">
        <f>TOLEDO!F123+PARANAVAÍ!F123+GUARAPUAVA!F123+'CAMPO MOURÃO'!F123+UMUARAMA!F123</f>
        <v>75</v>
      </c>
      <c r="G123" s="5">
        <f t="shared" si="25"/>
        <v>31.380753138075313</v>
      </c>
      <c r="H123" s="4">
        <f>TOLEDO!H123+PARANAVAÍ!H123+GUARAPUAVA!H123+'CAMPO MOURÃO'!H123+UMUARAMA!H123</f>
        <v>27</v>
      </c>
      <c r="I123" s="5">
        <f t="shared" si="26"/>
        <v>13.917525773195877</v>
      </c>
      <c r="J123" s="4">
        <f>TOLEDO!J123+PARANAVAÍ!J123+GUARAPUAVA!J123+'CAMPO MOURÃO'!J123+UMUARAMA!J123</f>
        <v>28</v>
      </c>
      <c r="K123" s="5">
        <f t="shared" si="27"/>
        <v>16.470588235294116</v>
      </c>
      <c r="L123" s="4">
        <f>TOLEDO!L123+PARANAVAÍ!L123+GUARAPUAVA!L123+'CAMPO MOURÃO'!L123+UMUARAMA!L123</f>
        <v>11</v>
      </c>
      <c r="M123" s="5">
        <f t="shared" si="28"/>
        <v>19.298245614035086</v>
      </c>
      <c r="N123" s="4">
        <f>TOLEDO!N123+PARANAVAÍ!N123+GUARAPUAVA!N123+'CAMPO MOURÃO'!N123+UMUARAMA!N123</f>
        <v>0</v>
      </c>
      <c r="O123" s="5" t="e">
        <f t="shared" si="29"/>
        <v>#DIV/0!</v>
      </c>
      <c r="P123" s="6">
        <f t="shared" si="30"/>
        <v>265</v>
      </c>
      <c r="Q123" s="5">
        <f t="shared" si="31"/>
        <v>24.537037037037038</v>
      </c>
      <c r="R123" s="18"/>
    </row>
    <row r="124" spans="1:18" ht="15.75">
      <c r="A124" s="52" t="s">
        <v>73</v>
      </c>
      <c r="B124" s="53"/>
      <c r="C124" s="54"/>
      <c r="D124" s="4">
        <f>TOLEDO!D124+PARANAVAÍ!D124+GUARAPUAVA!D124+'CAMPO MOURÃO'!D124+UMUARAMA!D124</f>
        <v>72</v>
      </c>
      <c r="E124" s="5">
        <f t="shared" si="24"/>
        <v>17.142857142857142</v>
      </c>
      <c r="F124" s="4">
        <f>TOLEDO!F124+PARANAVAÍ!F124+GUARAPUAVA!F124+'CAMPO MOURÃO'!F124+UMUARAMA!F124</f>
        <v>46</v>
      </c>
      <c r="G124" s="5">
        <f t="shared" si="25"/>
        <v>19.246861924686193</v>
      </c>
      <c r="H124" s="4">
        <f>TOLEDO!H124+PARANAVAÍ!H124+GUARAPUAVA!H124+'CAMPO MOURÃO'!H124+UMUARAMA!H124</f>
        <v>26</v>
      </c>
      <c r="I124" s="5">
        <f t="shared" si="26"/>
        <v>13.402061855670103</v>
      </c>
      <c r="J124" s="4">
        <f>TOLEDO!J124+PARANAVAÍ!J124+GUARAPUAVA!J124+'CAMPO MOURÃO'!J124+UMUARAMA!J124</f>
        <v>27</v>
      </c>
      <c r="K124" s="5">
        <f t="shared" si="27"/>
        <v>15.88235294117647</v>
      </c>
      <c r="L124" s="4">
        <f>TOLEDO!L124+PARANAVAÍ!L124+GUARAPUAVA!L124+'CAMPO MOURÃO'!L124+UMUARAMA!L124</f>
        <v>16</v>
      </c>
      <c r="M124" s="5">
        <f t="shared" si="28"/>
        <v>28.07017543859649</v>
      </c>
      <c r="N124" s="4">
        <f>TOLEDO!N124+PARANAVAÍ!N124+GUARAPUAVA!N124+'CAMPO MOURÃO'!N124+UMUARAMA!N124</f>
        <v>0</v>
      </c>
      <c r="O124" s="5" t="e">
        <f t="shared" si="29"/>
        <v>#DIV/0!</v>
      </c>
      <c r="P124" s="6">
        <f t="shared" si="30"/>
        <v>187</v>
      </c>
      <c r="Q124" s="5">
        <f t="shared" si="31"/>
        <v>17.314814814814813</v>
      </c>
      <c r="R124" s="18"/>
    </row>
    <row r="125" spans="1:18" ht="15.75">
      <c r="A125" s="52" t="s">
        <v>74</v>
      </c>
      <c r="B125" s="53"/>
      <c r="C125" s="54"/>
      <c r="D125" s="4">
        <f>TOLEDO!D125+PARANAVAÍ!D125+GUARAPUAVA!D125+'CAMPO MOURÃO'!D125+UMUARAMA!D125</f>
        <v>81</v>
      </c>
      <c r="E125" s="5">
        <f t="shared" si="24"/>
        <v>19.28571428571429</v>
      </c>
      <c r="F125" s="4">
        <f>TOLEDO!F125+PARANAVAÍ!F125+GUARAPUAVA!F125+'CAMPO MOURÃO'!F125+UMUARAMA!F125</f>
        <v>66</v>
      </c>
      <c r="G125" s="5">
        <f t="shared" si="25"/>
        <v>27.615062761506277</v>
      </c>
      <c r="H125" s="4">
        <f>TOLEDO!H125+PARANAVAÍ!H125+GUARAPUAVA!H125+'CAMPO MOURÃO'!H125+UMUARAMA!H125</f>
        <v>37</v>
      </c>
      <c r="I125" s="5">
        <f t="shared" si="26"/>
        <v>19.072164948453608</v>
      </c>
      <c r="J125" s="4">
        <f>TOLEDO!J125+PARANAVAÍ!J125+GUARAPUAVA!J125+'CAMPO MOURÃO'!J125+UMUARAMA!J125</f>
        <v>37</v>
      </c>
      <c r="K125" s="5">
        <f t="shared" si="27"/>
        <v>21.764705882352942</v>
      </c>
      <c r="L125" s="4">
        <f>TOLEDO!L125+PARANAVAÍ!L125+GUARAPUAVA!L125+'CAMPO MOURÃO'!L125+UMUARAMA!L125</f>
        <v>9</v>
      </c>
      <c r="M125" s="5">
        <f t="shared" si="28"/>
        <v>15.789473684210526</v>
      </c>
      <c r="N125" s="4">
        <f>TOLEDO!N125+PARANAVAÍ!N125+GUARAPUAVA!N125+'CAMPO MOURÃO'!N125+UMUARAMA!N125</f>
        <v>0</v>
      </c>
      <c r="O125" s="5" t="e">
        <f t="shared" si="29"/>
        <v>#DIV/0!</v>
      </c>
      <c r="P125" s="6">
        <f t="shared" si="30"/>
        <v>230</v>
      </c>
      <c r="Q125" s="5">
        <f t="shared" si="31"/>
        <v>21.296296296296298</v>
      </c>
      <c r="R125" s="18"/>
    </row>
    <row r="126" spans="1:18" ht="15.75">
      <c r="A126" s="85" t="s">
        <v>75</v>
      </c>
      <c r="B126" s="86"/>
      <c r="C126" s="87"/>
      <c r="D126" s="4">
        <f>TOLEDO!D126+PARANAVAÍ!D126+GUARAPUAVA!D126+'CAMPO MOURÃO'!D126+UMUARAMA!D126</f>
        <v>75</v>
      </c>
      <c r="E126" s="5">
        <f t="shared" si="24"/>
        <v>17.857142857142858</v>
      </c>
      <c r="F126" s="4">
        <f>TOLEDO!F126+PARANAVAÍ!F126+GUARAPUAVA!F126+'CAMPO MOURÃO'!F126+UMUARAMA!F126</f>
        <v>43</v>
      </c>
      <c r="G126" s="5">
        <f t="shared" si="25"/>
        <v>17.99163179916318</v>
      </c>
      <c r="H126" s="4">
        <f>TOLEDO!H126+PARANAVAÍ!H126+GUARAPUAVA!H126+'CAMPO MOURÃO'!H126+UMUARAMA!H126</f>
        <v>21</v>
      </c>
      <c r="I126" s="5">
        <f t="shared" si="26"/>
        <v>10.824742268041238</v>
      </c>
      <c r="J126" s="4">
        <f>TOLEDO!J126+PARANAVAÍ!J126+GUARAPUAVA!J126+'CAMPO MOURÃO'!J126+UMUARAMA!J126</f>
        <v>29</v>
      </c>
      <c r="K126" s="5">
        <f t="shared" si="27"/>
        <v>17.058823529411764</v>
      </c>
      <c r="L126" s="4">
        <f>TOLEDO!L126+PARANAVAÍ!L126+GUARAPUAVA!L126+'CAMPO MOURÃO'!L126+UMUARAMA!L126</f>
        <v>19</v>
      </c>
      <c r="M126" s="5">
        <f t="shared" si="28"/>
        <v>33.33333333333333</v>
      </c>
      <c r="N126" s="4">
        <f>TOLEDO!N126+PARANAVAÍ!N126+GUARAPUAVA!N126+'CAMPO MOURÃO'!N126+UMUARAMA!N126</f>
        <v>0</v>
      </c>
      <c r="O126" s="5" t="e">
        <f t="shared" si="29"/>
        <v>#DIV/0!</v>
      </c>
      <c r="P126" s="6">
        <f t="shared" si="30"/>
        <v>187</v>
      </c>
      <c r="Q126" s="5">
        <f t="shared" si="31"/>
        <v>17.314814814814813</v>
      </c>
      <c r="R126" s="18"/>
    </row>
    <row r="127" spans="1:18" ht="15.75">
      <c r="A127" s="52" t="s">
        <v>14</v>
      </c>
      <c r="B127" s="53"/>
      <c r="C127" s="54"/>
      <c r="D127" s="4">
        <f>TOLEDO!D127+PARANAVAÍ!D127+GUARAPUAVA!D127+'CAMPO MOURÃO'!D127+UMUARAMA!D127</f>
        <v>0</v>
      </c>
      <c r="E127" s="5">
        <f t="shared" si="24"/>
        <v>0</v>
      </c>
      <c r="F127" s="4">
        <f>TOLEDO!F127+PARANAVAÍ!F127+GUARAPUAVA!F127+'CAMPO MOURÃO'!F127+UMUARAMA!F127</f>
        <v>2</v>
      </c>
      <c r="G127" s="5">
        <f t="shared" si="25"/>
        <v>0.8368200836820083</v>
      </c>
      <c r="H127" s="4">
        <f>TOLEDO!H127+PARANAVAÍ!H127+GUARAPUAVA!H127+'CAMPO MOURÃO'!H127+UMUARAMA!H127</f>
        <v>1</v>
      </c>
      <c r="I127" s="5">
        <f t="shared" si="26"/>
        <v>0.5154639175257731</v>
      </c>
      <c r="J127" s="4">
        <f>TOLEDO!J127+PARANAVAÍ!J127+GUARAPUAVA!J127+'CAMPO MOURÃO'!J127+UMUARAMA!J127</f>
        <v>6</v>
      </c>
      <c r="K127" s="5">
        <f t="shared" si="27"/>
        <v>3.5294117647058822</v>
      </c>
      <c r="L127" s="4">
        <f>TOLEDO!L127+PARANAVAÍ!L127+GUARAPUAVA!L127+'CAMPO MOURÃO'!L127+UMUARAMA!L127</f>
        <v>2</v>
      </c>
      <c r="M127" s="5">
        <f t="shared" si="28"/>
        <v>3.508771929824561</v>
      </c>
      <c r="N127" s="4">
        <f>TOLEDO!N127+PARANAVAÍ!N127+GUARAPUAVA!N127+'CAMPO MOURÃO'!N127+UMUARAMA!N127</f>
        <v>0</v>
      </c>
      <c r="O127" s="5" t="e">
        <f t="shared" si="29"/>
        <v>#DIV/0!</v>
      </c>
      <c r="P127" s="6">
        <f t="shared" si="30"/>
        <v>11</v>
      </c>
      <c r="Q127" s="5">
        <f t="shared" si="31"/>
        <v>1.0185185185185186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137.61904761904762</v>
      </c>
      <c r="F128" s="33"/>
      <c r="G128" s="9">
        <f>SUM(G122:G127)</f>
        <v>151.04602510460248</v>
      </c>
      <c r="H128" s="8"/>
      <c r="I128" s="9">
        <f>SUM(I122:I127)</f>
        <v>125.77319587628865</v>
      </c>
      <c r="J128" s="8"/>
      <c r="K128" s="9">
        <f>SUM(K122:K127)</f>
        <v>131.76470588235293</v>
      </c>
      <c r="L128" s="8"/>
      <c r="M128" s="9">
        <f>SUM(M122:M127)</f>
        <v>154.38596491228068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f>TOLEDO!D130+PARANAVAÍ!D130+GUARAPUAVA!D130+'CAMPO MOURÃO'!D130+UMUARAMA!D130</f>
        <v>382</v>
      </c>
      <c r="E130" s="5">
        <f>(D130/D$4)*100</f>
        <v>90.95238095238095</v>
      </c>
      <c r="F130" s="4">
        <f>TOLEDO!F130+PARANAVAÍ!F130+GUARAPUAVA!F130+'CAMPO MOURÃO'!F130+UMUARAMA!F130</f>
        <v>207</v>
      </c>
      <c r="G130" s="5">
        <f>(F130/F$4)*100</f>
        <v>86.61087866108787</v>
      </c>
      <c r="H130" s="4">
        <f>TOLEDO!H130+PARANAVAÍ!H130+GUARAPUAVA!H130+'CAMPO MOURÃO'!H130+UMUARAMA!H130</f>
        <v>158</v>
      </c>
      <c r="I130" s="5">
        <f>(H130/H$4)*100</f>
        <v>81.44329896907216</v>
      </c>
      <c r="J130" s="4">
        <f>TOLEDO!J130+PARANAVAÍ!J130+GUARAPUAVA!J130+'CAMPO MOURÃO'!J130+UMUARAMA!J130</f>
        <v>151</v>
      </c>
      <c r="K130" s="5">
        <f>(J130/J$4)*100</f>
        <v>88.8235294117647</v>
      </c>
      <c r="L130" s="4">
        <f>TOLEDO!L130+PARANAVAÍ!L130+GUARAPUAVA!L130+'CAMPO MOURÃO'!L130+UMUARAMA!L130</f>
        <v>54</v>
      </c>
      <c r="M130" s="5">
        <f>(L130/L$4)*100</f>
        <v>94.73684210526315</v>
      </c>
      <c r="N130" s="4">
        <f>TOLEDO!N130+PARANAVAÍ!N130+GUARAPUAVA!N130+'CAMPO MOURÃO'!N130+UMUARAMA!N130</f>
        <v>0</v>
      </c>
      <c r="O130" s="5" t="e">
        <f>(N130/N$4)*100</f>
        <v>#DIV/0!</v>
      </c>
      <c r="P130" s="6">
        <f>D130+F130+H130+J130+L130+N130</f>
        <v>952</v>
      </c>
      <c r="Q130" s="5">
        <f>(P130/P$4)*100</f>
        <v>88.14814814814815</v>
      </c>
      <c r="R130" s="18"/>
    </row>
    <row r="131" spans="1:18" ht="15.75">
      <c r="A131" s="52" t="s">
        <v>36</v>
      </c>
      <c r="B131" s="53"/>
      <c r="C131" s="54"/>
      <c r="D131" s="4">
        <f>TOLEDO!D131+PARANAVAÍ!D131+GUARAPUAVA!D131+'CAMPO MOURÃO'!D131+UMUARAMA!D131</f>
        <v>32</v>
      </c>
      <c r="E131" s="5">
        <f>(D131/D$4)*100</f>
        <v>7.6190476190476195</v>
      </c>
      <c r="F131" s="4">
        <f>TOLEDO!F131+PARANAVAÍ!F131+GUARAPUAVA!F131+'CAMPO MOURÃO'!F131+UMUARAMA!F131</f>
        <v>29</v>
      </c>
      <c r="G131" s="5">
        <f>(F131/F$4)*100</f>
        <v>12.133891213389122</v>
      </c>
      <c r="H131" s="4">
        <f>TOLEDO!H131+PARANAVAÍ!H131+GUARAPUAVA!H131+'CAMPO MOURÃO'!H131+UMUARAMA!H131</f>
        <v>32</v>
      </c>
      <c r="I131" s="5">
        <f>(H131/H$4)*100</f>
        <v>16.49484536082474</v>
      </c>
      <c r="J131" s="4">
        <f>TOLEDO!J131+PARANAVAÍ!J131+GUARAPUAVA!J131+'CAMPO MOURÃO'!J131+UMUARAMA!J131</f>
        <v>14</v>
      </c>
      <c r="K131" s="5">
        <f>(J131/J$4)*100</f>
        <v>8.235294117647058</v>
      </c>
      <c r="L131" s="4">
        <f>TOLEDO!L131+PARANAVAÍ!L131+GUARAPUAVA!L131+'CAMPO MOURÃO'!L131+UMUARAMA!L131</f>
        <v>3</v>
      </c>
      <c r="M131" s="5">
        <f>(L131/L$4)*100</f>
        <v>5.263157894736842</v>
      </c>
      <c r="N131" s="4">
        <f>TOLEDO!N131+PARANAVAÍ!N131+GUARAPUAVA!N131+'CAMPO MOURÃO'!N131+UMUARAMA!N131</f>
        <v>0</v>
      </c>
      <c r="O131" s="5" t="e">
        <f>(N131/N$4)*100</f>
        <v>#DIV/0!</v>
      </c>
      <c r="P131" s="6">
        <f>D131+F131+H131+J131+L131+N131</f>
        <v>110</v>
      </c>
      <c r="Q131" s="5">
        <f>(P131/P$4)*100</f>
        <v>10.185185185185185</v>
      </c>
      <c r="R131" s="18"/>
    </row>
    <row r="132" spans="1:18" ht="15.75">
      <c r="A132" s="52" t="s">
        <v>15</v>
      </c>
      <c r="B132" s="53"/>
      <c r="C132" s="54"/>
      <c r="D132" s="4">
        <f>TOLEDO!D132+PARANAVAÍ!D132+GUARAPUAVA!D132+'CAMPO MOURÃO'!D132+UMUARAMA!D132</f>
        <v>6</v>
      </c>
      <c r="E132" s="5">
        <f>(D132/D$4)*100</f>
        <v>1.4285714285714286</v>
      </c>
      <c r="F132" s="4">
        <f>TOLEDO!F132+PARANAVAÍ!F132+GUARAPUAVA!F132+'CAMPO MOURÃO'!F132+UMUARAMA!F132</f>
        <v>3</v>
      </c>
      <c r="G132" s="5">
        <f>(F132/F$4)*100</f>
        <v>1.2552301255230125</v>
      </c>
      <c r="H132" s="4">
        <f>TOLEDO!H132+PARANAVAÍ!H132+GUARAPUAVA!H132+'CAMPO MOURÃO'!H132+UMUARAMA!H132</f>
        <v>4</v>
      </c>
      <c r="I132" s="5">
        <f>(H132/H$4)*100</f>
        <v>2.0618556701030926</v>
      </c>
      <c r="J132" s="4">
        <f>TOLEDO!J132+PARANAVAÍ!J132+GUARAPUAVA!J132+'CAMPO MOURÃO'!J132+UMUARAMA!J132</f>
        <v>5</v>
      </c>
      <c r="K132" s="5">
        <f>(J132/J$4)*100</f>
        <v>2.941176470588235</v>
      </c>
      <c r="L132" s="4">
        <f>TOLEDO!L132+PARANAVAÍ!L132+GUARAPUAVA!L132+'CAMPO MOURÃO'!L132+UMUARAMA!L132</f>
        <v>0</v>
      </c>
      <c r="M132" s="5">
        <f>(L132/L$4)*100</f>
        <v>0</v>
      </c>
      <c r="N132" s="4">
        <f>TOLEDO!N132+PARANAVAÍ!N132+GUARAPUAVA!N132+'CAMPO MOURÃO'!N132+UMUARAMA!N132</f>
        <v>0</v>
      </c>
      <c r="O132" s="5" t="e">
        <f>(N132/N$4)*100</f>
        <v>#DIV/0!</v>
      </c>
      <c r="P132" s="6">
        <f>D132+F132+H132+J132+L132+N132</f>
        <v>18</v>
      </c>
      <c r="Q132" s="5">
        <f>(P132/P$4)*100</f>
        <v>1.6666666666666667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33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99.99999999999999</v>
      </c>
      <c r="L133" s="8"/>
      <c r="M133" s="9">
        <f>SUM(M130:M132)</f>
        <v>99.99999999999999</v>
      </c>
      <c r="N133" s="8"/>
      <c r="O133" s="9" t="e">
        <f>SUM(O130:O132)</f>
        <v>#DIV/0!</v>
      </c>
      <c r="P133" s="8"/>
      <c r="Q133" s="9">
        <f>SUM(Q130:Q132)</f>
        <v>100.00000000000001</v>
      </c>
      <c r="R133" s="29"/>
    </row>
    <row r="134" spans="1:18" s="30" customFormat="1" ht="15.75">
      <c r="A134" s="7"/>
      <c r="B134" s="7"/>
      <c r="C134" s="7"/>
      <c r="D134" s="8"/>
      <c r="E134" s="9"/>
      <c r="F134" s="33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f>TOLEDO!D136+PARANAVAÍ!D136+GUARAPUAVA!D136+'CAMPO MOURÃO'!D136+UMUARAMA!D136</f>
        <v>2</v>
      </c>
      <c r="E136" s="5">
        <f>(D136/D$4)*100</f>
        <v>0.4761904761904762</v>
      </c>
      <c r="F136" s="4">
        <f>TOLEDO!F136+PARANAVAÍ!F136+GUARAPUAVA!F136+'CAMPO MOURÃO'!F136+UMUARAMA!F136</f>
        <v>0</v>
      </c>
      <c r="G136" s="5">
        <f>(F136/F$4)*100</f>
        <v>0</v>
      </c>
      <c r="H136" s="4">
        <f>TOLEDO!H136+PARANAVAÍ!H136+GUARAPUAVA!H136+'CAMPO MOURÃO'!H136+UMUARAMA!H136</f>
        <v>5</v>
      </c>
      <c r="I136" s="5">
        <f>(H136/H$4)*100</f>
        <v>2.5773195876288657</v>
      </c>
      <c r="J136" s="4">
        <f>TOLEDO!J136+PARANAVAÍ!J136+GUARAPUAVA!J136+'CAMPO MOURÃO'!J136+UMUARAMA!J136</f>
        <v>0</v>
      </c>
      <c r="K136" s="5">
        <f>(J136/J$4)*100</f>
        <v>0</v>
      </c>
      <c r="L136" s="4">
        <f>TOLEDO!L136+PARANAVAÍ!L136+GUARAPUAVA!L136+'CAMPO MOURÃO'!L136+UMUARAMA!L136</f>
        <v>1</v>
      </c>
      <c r="M136" s="5">
        <f>(L136/L$4)*100</f>
        <v>1.7543859649122806</v>
      </c>
      <c r="N136" s="4">
        <f>TOLEDO!N136+PARANAVAÍ!N136+GUARAPUAVA!N136+'CAMPO MOURÃO'!N136+UMUARAMA!N136</f>
        <v>0</v>
      </c>
      <c r="O136" s="5" t="e">
        <f>(N136/N$4)*100</f>
        <v>#DIV/0!</v>
      </c>
      <c r="P136" s="6">
        <f>D136+F136+H136+J136+L136+N136</f>
        <v>8</v>
      </c>
      <c r="Q136" s="5">
        <f>(P136/P$4)*100</f>
        <v>0.7407407407407408</v>
      </c>
      <c r="R136" s="18"/>
    </row>
    <row r="137" spans="1:18" ht="15.75">
      <c r="A137" s="52" t="s">
        <v>79</v>
      </c>
      <c r="B137" s="53"/>
      <c r="C137" s="54"/>
      <c r="D137" s="4">
        <f>TOLEDO!D137+PARANAVAÍ!D137+GUARAPUAVA!D137+'CAMPO MOURÃO'!D137+UMUARAMA!D137</f>
        <v>2</v>
      </c>
      <c r="E137" s="5">
        <f aca="true" t="shared" si="32" ref="E137:E142">(D137/D$4)*100</f>
        <v>0.4761904761904762</v>
      </c>
      <c r="F137" s="4">
        <f>TOLEDO!F137+PARANAVAÍ!F137+GUARAPUAVA!F137+'CAMPO MOURÃO'!F137+UMUARAMA!F137</f>
        <v>0</v>
      </c>
      <c r="G137" s="5">
        <f aca="true" t="shared" si="33" ref="G137:G142">(F137/F$4)*100</f>
        <v>0</v>
      </c>
      <c r="H137" s="4">
        <f>TOLEDO!H137+PARANAVAÍ!H137+GUARAPUAVA!H137+'CAMPO MOURÃO'!H137+UMUARAMA!H137</f>
        <v>3</v>
      </c>
      <c r="I137" s="5">
        <f aca="true" t="shared" si="34" ref="I137:I142">(H137/H$4)*100</f>
        <v>1.5463917525773196</v>
      </c>
      <c r="J137" s="4">
        <f>TOLEDO!J137+PARANAVAÍ!J137+GUARAPUAVA!J137+'CAMPO MOURÃO'!J137+UMUARAMA!J137</f>
        <v>3</v>
      </c>
      <c r="K137" s="5">
        <f aca="true" t="shared" si="35" ref="K137:K142">(J137/J$4)*100</f>
        <v>1.7647058823529411</v>
      </c>
      <c r="L137" s="4">
        <f>TOLEDO!L137+PARANAVAÍ!L137+GUARAPUAVA!L137+'CAMPO MOURÃO'!L137+UMUARAMA!L137</f>
        <v>1</v>
      </c>
      <c r="M137" s="5">
        <f aca="true" t="shared" si="36" ref="M137:M142">(L137/L$4)*100</f>
        <v>1.7543859649122806</v>
      </c>
      <c r="N137" s="4">
        <f>TOLEDO!N137+PARANAVAÍ!N137+GUARAPUAVA!N137+'CAMPO MOURÃO'!N137+UMUARAMA!N137</f>
        <v>0</v>
      </c>
      <c r="O137" s="5" t="e">
        <f aca="true" t="shared" si="37" ref="O137:O142">(N137/N$4)*100</f>
        <v>#DIV/0!</v>
      </c>
      <c r="P137" s="6">
        <f aca="true" t="shared" si="38" ref="P137:P142">D137+F137+H137+J137+L137+N137</f>
        <v>9</v>
      </c>
      <c r="Q137" s="5">
        <f aca="true" t="shared" si="39" ref="Q137:Q142">(P137/P$4)*100</f>
        <v>0.8333333333333334</v>
      </c>
      <c r="R137" s="18"/>
    </row>
    <row r="138" spans="1:18" ht="15.75">
      <c r="A138" s="52" t="s">
        <v>80</v>
      </c>
      <c r="B138" s="53"/>
      <c r="C138" s="54"/>
      <c r="D138" s="4">
        <f>TOLEDO!D138+PARANAVAÍ!D138+GUARAPUAVA!D138+'CAMPO MOURÃO'!D138+UMUARAMA!D138</f>
        <v>7</v>
      </c>
      <c r="E138" s="5">
        <f t="shared" si="32"/>
        <v>1.6666666666666667</v>
      </c>
      <c r="F138" s="4">
        <f>TOLEDO!F138+PARANAVAÍ!F138+GUARAPUAVA!F138+'CAMPO MOURÃO'!F138+UMUARAMA!F138</f>
        <v>9</v>
      </c>
      <c r="G138" s="5">
        <f t="shared" si="33"/>
        <v>3.765690376569038</v>
      </c>
      <c r="H138" s="4">
        <f>TOLEDO!H138+PARANAVAÍ!H138+GUARAPUAVA!H138+'CAMPO MOURÃO'!H138+UMUARAMA!H138</f>
        <v>5</v>
      </c>
      <c r="I138" s="5">
        <f t="shared" si="34"/>
        <v>2.5773195876288657</v>
      </c>
      <c r="J138" s="4">
        <f>TOLEDO!J138+PARANAVAÍ!J138+GUARAPUAVA!J138+'CAMPO MOURÃO'!J138+UMUARAMA!J138</f>
        <v>1</v>
      </c>
      <c r="K138" s="5">
        <f t="shared" si="35"/>
        <v>0.5882352941176471</v>
      </c>
      <c r="L138" s="4">
        <f>TOLEDO!L138+PARANAVAÍ!L138+GUARAPUAVA!L138+'CAMPO MOURÃO'!L138+UMUARAMA!L138</f>
        <v>0</v>
      </c>
      <c r="M138" s="5">
        <f t="shared" si="36"/>
        <v>0</v>
      </c>
      <c r="N138" s="4">
        <f>TOLEDO!N138+PARANAVAÍ!N138+GUARAPUAVA!N138+'CAMPO MOURÃO'!N138+UMUARAMA!N138</f>
        <v>0</v>
      </c>
      <c r="O138" s="5" t="e">
        <f t="shared" si="37"/>
        <v>#DIV/0!</v>
      </c>
      <c r="P138" s="6">
        <f t="shared" si="38"/>
        <v>22</v>
      </c>
      <c r="Q138" s="5">
        <f t="shared" si="39"/>
        <v>2.037037037037037</v>
      </c>
      <c r="R138" s="18"/>
    </row>
    <row r="139" spans="1:18" ht="31.5" customHeight="1">
      <c r="A139" s="85" t="s">
        <v>81</v>
      </c>
      <c r="B139" s="86"/>
      <c r="C139" s="87"/>
      <c r="D139" s="4">
        <f>TOLEDO!D139+PARANAVAÍ!D139+GUARAPUAVA!D139+'CAMPO MOURÃO'!D139+UMUARAMA!D139</f>
        <v>1</v>
      </c>
      <c r="E139" s="5">
        <f t="shared" si="32"/>
        <v>0.2380952380952381</v>
      </c>
      <c r="F139" s="4">
        <f>TOLEDO!F139+PARANAVAÍ!F139+GUARAPUAVA!F139+'CAMPO MOURÃO'!F139+UMUARAMA!F139</f>
        <v>0</v>
      </c>
      <c r="G139" s="5">
        <f t="shared" si="33"/>
        <v>0</v>
      </c>
      <c r="H139" s="4">
        <f>TOLEDO!H139+PARANAVAÍ!H139+GUARAPUAVA!H139+'CAMPO MOURÃO'!H139+UMUARAMA!H139</f>
        <v>4</v>
      </c>
      <c r="I139" s="5">
        <f t="shared" si="34"/>
        <v>2.0618556701030926</v>
      </c>
      <c r="J139" s="4">
        <f>TOLEDO!J139+PARANAVAÍ!J139+GUARAPUAVA!J139+'CAMPO MOURÃO'!J139+UMUARAMA!J139</f>
        <v>2</v>
      </c>
      <c r="K139" s="5">
        <f t="shared" si="35"/>
        <v>1.1764705882352942</v>
      </c>
      <c r="L139" s="4">
        <f>TOLEDO!L139+PARANAVAÍ!L139+GUARAPUAVA!L139+'CAMPO MOURÃO'!L139+UMUARAMA!L139</f>
        <v>0</v>
      </c>
      <c r="M139" s="5">
        <f t="shared" si="36"/>
        <v>0</v>
      </c>
      <c r="N139" s="4">
        <f>TOLEDO!N139+PARANAVAÍ!N139+GUARAPUAVA!N139+'CAMPO MOURÃO'!N139+UMUARAMA!N139</f>
        <v>0</v>
      </c>
      <c r="O139" s="5" t="e">
        <f t="shared" si="37"/>
        <v>#DIV/0!</v>
      </c>
      <c r="P139" s="6">
        <f t="shared" si="38"/>
        <v>7</v>
      </c>
      <c r="Q139" s="5">
        <f t="shared" si="39"/>
        <v>0.6481481481481481</v>
      </c>
      <c r="R139" s="18"/>
    </row>
    <row r="140" spans="1:18" ht="15.75">
      <c r="A140" s="52" t="s">
        <v>82</v>
      </c>
      <c r="B140" s="53"/>
      <c r="C140" s="54"/>
      <c r="D140" s="4">
        <f>TOLEDO!D140+PARANAVAÍ!D140+GUARAPUAVA!D140+'CAMPO MOURÃO'!D140+UMUARAMA!D140</f>
        <v>7</v>
      </c>
      <c r="E140" s="5">
        <f t="shared" si="32"/>
        <v>1.6666666666666667</v>
      </c>
      <c r="F140" s="4">
        <f>TOLEDO!F140+PARANAVAÍ!F140+GUARAPUAVA!F140+'CAMPO MOURÃO'!F140+UMUARAMA!F140</f>
        <v>6</v>
      </c>
      <c r="G140" s="5">
        <f t="shared" si="33"/>
        <v>2.510460251046025</v>
      </c>
      <c r="H140" s="4">
        <f>TOLEDO!H140+PARANAVAÍ!H140+GUARAPUAVA!H140+'CAMPO MOURÃO'!H140+UMUARAMA!H140</f>
        <v>1</v>
      </c>
      <c r="I140" s="5">
        <f t="shared" si="34"/>
        <v>0.5154639175257731</v>
      </c>
      <c r="J140" s="4">
        <f>TOLEDO!J140+PARANAVAÍ!J140+GUARAPUAVA!J140+'CAMPO MOURÃO'!J140+UMUARAMA!J140</f>
        <v>1</v>
      </c>
      <c r="K140" s="5">
        <f t="shared" si="35"/>
        <v>0.5882352941176471</v>
      </c>
      <c r="L140" s="4">
        <f>TOLEDO!L140+PARANAVAÍ!L140+GUARAPUAVA!L140+'CAMPO MOURÃO'!L140+UMUARAMA!L140</f>
        <v>0</v>
      </c>
      <c r="M140" s="5">
        <f t="shared" si="36"/>
        <v>0</v>
      </c>
      <c r="N140" s="4">
        <f>TOLEDO!N140+PARANAVAÍ!N140+GUARAPUAVA!N140+'CAMPO MOURÃO'!N140+UMUARAMA!N140</f>
        <v>0</v>
      </c>
      <c r="O140" s="5" t="e">
        <f t="shared" si="37"/>
        <v>#DIV/0!</v>
      </c>
      <c r="P140" s="6">
        <f t="shared" si="38"/>
        <v>15</v>
      </c>
      <c r="Q140" s="5">
        <f t="shared" si="39"/>
        <v>1.3888888888888888</v>
      </c>
      <c r="R140" s="18"/>
    </row>
    <row r="141" spans="1:18" ht="15.75">
      <c r="A141" s="85" t="s">
        <v>75</v>
      </c>
      <c r="B141" s="86"/>
      <c r="C141" s="87"/>
      <c r="D141" s="4">
        <f>TOLEDO!D141+PARANAVAÍ!D141+GUARAPUAVA!D141+'CAMPO MOURÃO'!D141+UMUARAMA!D141</f>
        <v>11</v>
      </c>
      <c r="E141" s="5">
        <f t="shared" si="32"/>
        <v>2.619047619047619</v>
      </c>
      <c r="F141" s="4">
        <f>TOLEDO!F141+PARANAVAÍ!F141+GUARAPUAVA!F141+'CAMPO MOURÃO'!F141+UMUARAMA!F141</f>
        <v>10</v>
      </c>
      <c r="G141" s="5">
        <f t="shared" si="33"/>
        <v>4.184100418410042</v>
      </c>
      <c r="H141" s="4">
        <f>TOLEDO!H141+PARANAVAÍ!H141+GUARAPUAVA!H141+'CAMPO MOURÃO'!H141+UMUARAMA!H141</f>
        <v>7</v>
      </c>
      <c r="I141" s="5">
        <f t="shared" si="34"/>
        <v>3.608247422680412</v>
      </c>
      <c r="J141" s="4">
        <f>TOLEDO!J141+PARANAVAÍ!J141+GUARAPUAVA!J141+'CAMPO MOURÃO'!J141+UMUARAMA!J141</f>
        <v>7</v>
      </c>
      <c r="K141" s="5">
        <f t="shared" si="35"/>
        <v>4.117647058823529</v>
      </c>
      <c r="L141" s="4">
        <f>TOLEDO!L141+PARANAVAÍ!L141+GUARAPUAVA!L141+'CAMPO MOURÃO'!L141+UMUARAMA!L141</f>
        <v>1</v>
      </c>
      <c r="M141" s="5">
        <f t="shared" si="36"/>
        <v>1.7543859649122806</v>
      </c>
      <c r="N141" s="4">
        <f>TOLEDO!N141+PARANAVAÍ!N141+GUARAPUAVA!N141+'CAMPO MOURÃO'!N141+UMUARAMA!N141</f>
        <v>0</v>
      </c>
      <c r="O141" s="5" t="e">
        <f t="shared" si="37"/>
        <v>#DIV/0!</v>
      </c>
      <c r="P141" s="6">
        <f t="shared" si="38"/>
        <v>36</v>
      </c>
      <c r="Q141" s="5">
        <f t="shared" si="39"/>
        <v>3.3333333333333335</v>
      </c>
      <c r="R141" s="18"/>
    </row>
    <row r="142" spans="1:18" ht="15.75">
      <c r="A142" s="52" t="s">
        <v>14</v>
      </c>
      <c r="B142" s="53"/>
      <c r="C142" s="54"/>
      <c r="D142" s="4">
        <f>TOLEDO!D142+PARANAVAÍ!D142+GUARAPUAVA!D142+'CAMPO MOURÃO'!D142+UMUARAMA!D142</f>
        <v>2</v>
      </c>
      <c r="E142" s="5">
        <f t="shared" si="32"/>
        <v>0.4761904761904762</v>
      </c>
      <c r="F142" s="4">
        <f>TOLEDO!F142+PARANAVAÍ!F142+GUARAPUAVA!F142+'CAMPO MOURÃO'!F142+UMUARAMA!F142</f>
        <v>4</v>
      </c>
      <c r="G142" s="5">
        <f t="shared" si="33"/>
        <v>1.6736401673640167</v>
      </c>
      <c r="H142" s="4">
        <f>TOLEDO!H142+PARANAVAÍ!H142+GUARAPUAVA!H142+'CAMPO MOURÃO'!H142+UMUARAMA!H142</f>
        <v>7</v>
      </c>
      <c r="I142" s="5">
        <f t="shared" si="34"/>
        <v>3.608247422680412</v>
      </c>
      <c r="J142" s="4">
        <f>TOLEDO!J142+PARANAVAÍ!J142+GUARAPUAVA!J142+'CAMPO MOURÃO'!J142+UMUARAMA!J142</f>
        <v>0</v>
      </c>
      <c r="K142" s="5">
        <f t="shared" si="35"/>
        <v>0</v>
      </c>
      <c r="L142" s="4">
        <f>TOLEDO!L142+PARANAVAÍ!L142+GUARAPUAVA!L142+'CAMPO MOURÃO'!L142+UMUARAMA!L142</f>
        <v>0</v>
      </c>
      <c r="M142" s="5">
        <f t="shared" si="36"/>
        <v>0</v>
      </c>
      <c r="N142" s="4">
        <f>TOLEDO!N142+PARANAVAÍ!N142+GUARAPUAVA!N142+'CAMPO MOURÃO'!N142+UMUARAMA!N142</f>
        <v>0</v>
      </c>
      <c r="O142" s="5" t="e">
        <f t="shared" si="37"/>
        <v>#DIV/0!</v>
      </c>
      <c r="P142" s="6">
        <f t="shared" si="38"/>
        <v>13</v>
      </c>
      <c r="Q142" s="5">
        <f t="shared" si="39"/>
        <v>1.2037037037037037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7.619047619047619</v>
      </c>
      <c r="F143" s="33"/>
      <c r="G143" s="9">
        <f>SUM(G136:G142)</f>
        <v>12.133891213389122</v>
      </c>
      <c r="H143" s="8"/>
      <c r="I143" s="9">
        <f>SUM(I136:I142)</f>
        <v>16.49484536082474</v>
      </c>
      <c r="J143" s="8"/>
      <c r="K143" s="9">
        <f>SUM(K136:K142)</f>
        <v>8.235294117647058</v>
      </c>
      <c r="L143" s="8"/>
      <c r="M143" s="9">
        <f>SUM(M136:M142)</f>
        <v>5.263157894736842</v>
      </c>
      <c r="N143" s="8"/>
      <c r="O143" s="9" t="e">
        <f>SUM(O136:O142)</f>
        <v>#DIV/0!</v>
      </c>
      <c r="P143" s="8"/>
      <c r="Q143" s="9">
        <f>SUM(Q136:Q142)</f>
        <v>10.185185185185187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3:O3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3">
      <selection activeCell="D3" sqref="D3"/>
    </sheetView>
  </sheetViews>
  <sheetFormatPr defaultColWidth="9.140625" defaultRowHeight="15"/>
  <cols>
    <col min="1" max="2" width="9.140625" style="17" customWidth="1"/>
    <col min="3" max="3" width="49.7109375" style="17" customWidth="1"/>
    <col min="4" max="16384" width="9.140625" style="17" customWidth="1"/>
  </cols>
  <sheetData>
    <row r="1" spans="1:6" ht="18">
      <c r="A1" s="61" t="s">
        <v>44</v>
      </c>
      <c r="B1" s="62"/>
      <c r="C1" s="63"/>
      <c r="D1" s="64" t="s">
        <v>0</v>
      </c>
      <c r="E1" s="65"/>
      <c r="F1" s="16"/>
    </row>
    <row r="2" spans="1:6" ht="18">
      <c r="A2" s="61" t="s">
        <v>7</v>
      </c>
      <c r="B2" s="62"/>
      <c r="C2" s="63"/>
      <c r="D2" s="70">
        <f>'GERAL PARANÁ'!D4:E4</f>
        <v>1876</v>
      </c>
      <c r="E2" s="71"/>
      <c r="F2" s="16"/>
    </row>
    <row r="3" spans="1:6" ht="18">
      <c r="A3" s="76"/>
      <c r="B3" s="76"/>
      <c r="C3" s="77"/>
      <c r="D3" s="1" t="s">
        <v>8</v>
      </c>
      <c r="E3" s="1" t="s">
        <v>9</v>
      </c>
      <c r="F3" s="16"/>
    </row>
    <row r="4" spans="1:6" ht="18">
      <c r="A4" s="60" t="s">
        <v>43</v>
      </c>
      <c r="B4" s="60"/>
      <c r="C4" s="60"/>
      <c r="D4" s="60"/>
      <c r="E4" s="60"/>
      <c r="F4" s="3"/>
    </row>
    <row r="5" spans="1:6" ht="15.75">
      <c r="A5" s="52" t="s">
        <v>16</v>
      </c>
      <c r="B5" s="53"/>
      <c r="C5" s="54"/>
      <c r="D5" s="4">
        <f>CURITIBA!D7+LONDRINA!D7+'CORNELIO PROCOPIO'!D7+APUCARANA!D7+ARAPOTI!D7+UMUARAMA!D7+'CAMPO MOURÃO'!D7+GUARAPUAVA!D7+PARANAVAÍ!D7+TOLEDO!D7</f>
        <v>1152</v>
      </c>
      <c r="E5" s="5">
        <f>(D5/D$2)*100</f>
        <v>61.407249466950965</v>
      </c>
      <c r="F5" s="18"/>
    </row>
    <row r="6" spans="1:6" ht="15.75">
      <c r="A6" s="52" t="s">
        <v>17</v>
      </c>
      <c r="B6" s="53"/>
      <c r="C6" s="54"/>
      <c r="D6" s="4">
        <f>CURITIBA!D8+LONDRINA!D8+'CORNELIO PROCOPIO'!D8+APUCARANA!D8+ARAPOTI!D8+UMUARAMA!D8+'CAMPO MOURÃO'!D8+GUARAPUAVA!D8+PARANAVAÍ!D8+TOLEDO!D8</f>
        <v>466</v>
      </c>
      <c r="E6" s="5">
        <f>(D6/D$2)*100</f>
        <v>24.84008528784648</v>
      </c>
      <c r="F6" s="18"/>
    </row>
    <row r="7" spans="1:6" ht="15.75">
      <c r="A7" s="61" t="s">
        <v>10</v>
      </c>
      <c r="B7" s="62"/>
      <c r="C7" s="63"/>
      <c r="D7" s="4">
        <f>CURITIBA!D9+LONDRINA!D9+'CORNELIO PROCOPIO'!D9+APUCARANA!D9+ARAPOTI!D9+UMUARAMA!D9+'CAMPO MOURÃO'!D9+GUARAPUAVA!D9+PARANAVAÍ!D9+TOLEDO!D9</f>
        <v>258</v>
      </c>
      <c r="E7" s="5">
        <f>(D7/D$2)*100</f>
        <v>13.752665245202559</v>
      </c>
      <c r="F7" s="18"/>
    </row>
    <row r="8" spans="1:6" s="30" customFormat="1" ht="15.75">
      <c r="A8" s="7"/>
      <c r="B8" s="7"/>
      <c r="C8" s="7"/>
      <c r="D8" s="8"/>
      <c r="E8" s="19">
        <f>SUM(E5:E7)</f>
        <v>100.00000000000001</v>
      </c>
      <c r="F8" s="29"/>
    </row>
    <row r="9" spans="1:6" ht="18">
      <c r="A9" s="60" t="s">
        <v>42</v>
      </c>
      <c r="B9" s="60"/>
      <c r="C9" s="60"/>
      <c r="D9" s="60"/>
      <c r="E9" s="60"/>
      <c r="F9" s="18"/>
    </row>
    <row r="10" spans="1:6" ht="15.75">
      <c r="A10" s="52" t="s">
        <v>11</v>
      </c>
      <c r="B10" s="53"/>
      <c r="C10" s="54"/>
      <c r="D10" s="4">
        <f>CURITIBA!D12+LONDRINA!D12+'CORNELIO PROCOPIO'!D12+APUCARANA!D12+ARAPOTI!D12+UMUARAMA!D12+'CAMPO MOURÃO'!D12+GUARAPUAVA!D12+PARANAVAÍ!D12+TOLEDO!D12</f>
        <v>1044</v>
      </c>
      <c r="E10" s="5">
        <f>(D10/D$2)*100</f>
        <v>55.65031982942431</v>
      </c>
      <c r="F10" s="18"/>
    </row>
    <row r="11" spans="1:6" ht="15.75">
      <c r="A11" s="52" t="s">
        <v>12</v>
      </c>
      <c r="B11" s="53"/>
      <c r="C11" s="54"/>
      <c r="D11" s="4">
        <f>CURITIBA!D13+LONDRINA!D13+'CORNELIO PROCOPIO'!D13+APUCARANA!D13+ARAPOTI!D13+UMUARAMA!D13+'CAMPO MOURÃO'!D13+GUARAPUAVA!D13+PARANAVAÍ!D13+TOLEDO!D13</f>
        <v>815</v>
      </c>
      <c r="E11" s="5">
        <f>(D11/D$2)*100</f>
        <v>43.443496801705756</v>
      </c>
      <c r="F11" s="18"/>
    </row>
    <row r="12" spans="1:6" ht="15.75">
      <c r="A12" s="52" t="s">
        <v>18</v>
      </c>
      <c r="B12" s="53"/>
      <c r="C12" s="54"/>
      <c r="D12" s="4">
        <f>CURITIBA!D14+LONDRINA!D14+'CORNELIO PROCOPIO'!D14+APUCARANA!D14+ARAPOTI!D14+UMUARAMA!D14+'CAMPO MOURÃO'!D14+GUARAPUAVA!D14+PARANAVAÍ!D14+TOLEDO!D14</f>
        <v>9</v>
      </c>
      <c r="E12" s="5">
        <f>(D12/D$2)*100</f>
        <v>0.4797441364605544</v>
      </c>
      <c r="F12" s="18"/>
    </row>
    <row r="13" spans="1:6" ht="15.75">
      <c r="A13" s="61" t="s">
        <v>10</v>
      </c>
      <c r="B13" s="62"/>
      <c r="C13" s="63"/>
      <c r="D13" s="4">
        <f>CURITIBA!D15+LONDRINA!D15+'CORNELIO PROCOPIO'!D15+APUCARANA!D15+ARAPOTI!D15+UMUARAMA!D15+'CAMPO MOURÃO'!D15+GUARAPUAVA!D15+PARANAVAÍ!D15+TOLEDO!D15</f>
        <v>8</v>
      </c>
      <c r="E13" s="5">
        <f>(D13/D$2)*100</f>
        <v>0.42643923240938164</v>
      </c>
      <c r="F13" s="18"/>
    </row>
    <row r="14" spans="1:6" s="30" customFormat="1" ht="15.75">
      <c r="A14" s="7"/>
      <c r="B14" s="7"/>
      <c r="C14" s="7"/>
      <c r="D14" s="8"/>
      <c r="E14" s="19">
        <f>SUM(E10:E13)</f>
        <v>100</v>
      </c>
      <c r="F14" s="29"/>
    </row>
    <row r="15" spans="1:6" ht="18">
      <c r="A15" s="60" t="s">
        <v>41</v>
      </c>
      <c r="B15" s="60"/>
      <c r="C15" s="60"/>
      <c r="D15" s="60"/>
      <c r="E15" s="60"/>
      <c r="F15" s="18"/>
    </row>
    <row r="16" spans="1:6" ht="15.75">
      <c r="A16" s="52" t="s">
        <v>19</v>
      </c>
      <c r="B16" s="53"/>
      <c r="C16" s="54"/>
      <c r="D16" s="4">
        <f>CURITIBA!D18+LONDRINA!D18+'CORNELIO PROCOPIO'!D18+APUCARANA!D18+ARAPOTI!D18+UMUARAMA!D18+'CAMPO MOURÃO'!D18+GUARAPUAVA!D18+PARANAVAÍ!D18+TOLEDO!D18</f>
        <v>341</v>
      </c>
      <c r="E16" s="5">
        <f>(D16/D$2)*100</f>
        <v>18.176972281449892</v>
      </c>
      <c r="F16" s="18"/>
    </row>
    <row r="17" spans="1:6" ht="15.75">
      <c r="A17" s="52" t="s">
        <v>21</v>
      </c>
      <c r="B17" s="53"/>
      <c r="C17" s="54"/>
      <c r="D17" s="4">
        <f>CURITIBA!D19+LONDRINA!D19+'CORNELIO PROCOPIO'!D19+APUCARANA!D19+ARAPOTI!D19+UMUARAMA!D19+'CAMPO MOURÃO'!D19+GUARAPUAVA!D19+PARANAVAÍ!D19+TOLEDO!D19</f>
        <v>572</v>
      </c>
      <c r="E17" s="5">
        <f>(D17/D$2)*100</f>
        <v>30.49040511727079</v>
      </c>
      <c r="F17" s="18"/>
    </row>
    <row r="18" spans="1:6" ht="15.75">
      <c r="A18" s="52" t="s">
        <v>20</v>
      </c>
      <c r="B18" s="53"/>
      <c r="C18" s="54"/>
      <c r="D18" s="4">
        <f>CURITIBA!D20+LONDRINA!D20+'CORNELIO PROCOPIO'!D20+APUCARANA!D20+ARAPOTI!D20+UMUARAMA!D20+'CAMPO MOURÃO'!D20+GUARAPUAVA!D20+PARANAVAÍ!D20+TOLEDO!D20</f>
        <v>397</v>
      </c>
      <c r="E18" s="5">
        <f>(D18/D$2)*100</f>
        <v>21.162046908315567</v>
      </c>
      <c r="F18" s="18"/>
    </row>
    <row r="19" spans="1:6" ht="15.75">
      <c r="A19" s="52" t="s">
        <v>22</v>
      </c>
      <c r="B19" s="53"/>
      <c r="C19" s="54"/>
      <c r="D19" s="4">
        <f>CURITIBA!D21+LONDRINA!D21+'CORNELIO PROCOPIO'!D21+APUCARANA!D21+ARAPOTI!D21+UMUARAMA!D21+'CAMPO MOURÃO'!D21+GUARAPUAVA!D21+PARANAVAÍ!D21+TOLEDO!D21</f>
        <v>88</v>
      </c>
      <c r="E19" s="5">
        <f>(D19/D$2)*100</f>
        <v>4.690831556503198</v>
      </c>
      <c r="F19" s="18"/>
    </row>
    <row r="20" spans="1:6" ht="15.75">
      <c r="A20" s="79" t="s">
        <v>15</v>
      </c>
      <c r="B20" s="80"/>
      <c r="C20" s="81"/>
      <c r="D20" s="4">
        <f>CURITIBA!D22+LONDRINA!D22+'CORNELIO PROCOPIO'!D22+APUCARANA!D22+ARAPOTI!D22+UMUARAMA!D22+'CAMPO MOURÃO'!D22+GUARAPUAVA!D22+PARANAVAÍ!D22+TOLEDO!D22</f>
        <v>478</v>
      </c>
      <c r="E20" s="22">
        <f>(D20/D$2)*100</f>
        <v>25.479744136460553</v>
      </c>
      <c r="F20" s="18"/>
    </row>
    <row r="21" spans="1:6" s="30" customFormat="1" ht="15.75">
      <c r="A21" s="20"/>
      <c r="B21" s="20"/>
      <c r="C21" s="20"/>
      <c r="D21" s="26"/>
      <c r="E21" s="25">
        <f>SUM(E16:E20)</f>
        <v>100</v>
      </c>
      <c r="F21" s="29"/>
    </row>
    <row r="22" spans="1:6" s="30" customFormat="1" ht="15.75">
      <c r="A22" s="7"/>
      <c r="B22" s="7"/>
      <c r="C22" s="7"/>
      <c r="D22" s="8"/>
      <c r="E22" s="9"/>
      <c r="F22" s="29"/>
    </row>
    <row r="23" spans="1:6" ht="18">
      <c r="A23" s="60" t="s">
        <v>40</v>
      </c>
      <c r="B23" s="60"/>
      <c r="C23" s="60"/>
      <c r="D23" s="60"/>
      <c r="E23" s="60"/>
      <c r="F23" s="18"/>
    </row>
    <row r="24" spans="1:6" ht="15.75">
      <c r="A24" s="52" t="s">
        <v>23</v>
      </c>
      <c r="B24" s="53"/>
      <c r="C24" s="54"/>
      <c r="D24" s="4">
        <f>CURITIBA!D26+LONDRINA!D26+'CORNELIO PROCOPIO'!D26+APUCARANA!D26+ARAPOTI!D26+UMUARAMA!D26+'CAMPO MOURÃO'!D26+GUARAPUAVA!D26+PARANAVAÍ!D26+TOLEDO!D26</f>
        <v>194</v>
      </c>
      <c r="E24" s="5">
        <f>(D24/D$2)*100</f>
        <v>10.341151385927505</v>
      </c>
      <c r="F24" s="18"/>
    </row>
    <row r="25" spans="1:6" ht="15.75">
      <c r="A25" s="52" t="s">
        <v>24</v>
      </c>
      <c r="B25" s="53"/>
      <c r="C25" s="54"/>
      <c r="D25" s="4">
        <f>CURITIBA!D27+LONDRINA!D27+'CORNELIO PROCOPIO'!D27+APUCARANA!D27+ARAPOTI!D27+UMUARAMA!D27+'CAMPO MOURÃO'!D27+GUARAPUAVA!D27+PARANAVAÍ!D27+TOLEDO!D27</f>
        <v>1331</v>
      </c>
      <c r="E25" s="5">
        <f>(D25/D$2)*100</f>
        <v>70.94882729211088</v>
      </c>
      <c r="F25" s="18"/>
    </row>
    <row r="26" spans="1:6" ht="15.75">
      <c r="A26" s="52" t="s">
        <v>25</v>
      </c>
      <c r="B26" s="53"/>
      <c r="C26" s="54"/>
      <c r="D26" s="4">
        <f>CURITIBA!D28+LONDRINA!D28+'CORNELIO PROCOPIO'!D28+APUCARANA!D28+ARAPOTI!D28+UMUARAMA!D28+'CAMPO MOURÃO'!D28+GUARAPUAVA!D28+PARANAVAÍ!D28+TOLEDO!D28</f>
        <v>271</v>
      </c>
      <c r="E26" s="5">
        <f>(D26/D$2)*100</f>
        <v>14.445628997867804</v>
      </c>
      <c r="F26" s="18"/>
    </row>
    <row r="27" spans="1:6" ht="15.75">
      <c r="A27" s="52" t="s">
        <v>26</v>
      </c>
      <c r="B27" s="53"/>
      <c r="C27" s="54"/>
      <c r="D27" s="4">
        <f>CURITIBA!D29+LONDRINA!D29+'CORNELIO PROCOPIO'!D29+APUCARANA!D29+ARAPOTI!D29+UMUARAMA!D29+'CAMPO MOURÃO'!D29+GUARAPUAVA!D29+PARANAVAÍ!D29+TOLEDO!D29</f>
        <v>65</v>
      </c>
      <c r="E27" s="5">
        <f>(D27/D$2)*100</f>
        <v>3.464818763326226</v>
      </c>
      <c r="F27" s="18"/>
    </row>
    <row r="28" spans="1:6" ht="15.75">
      <c r="A28" s="79" t="s">
        <v>15</v>
      </c>
      <c r="B28" s="80"/>
      <c r="C28" s="81"/>
      <c r="D28" s="4">
        <f>CURITIBA!D30+LONDRINA!D30+'CORNELIO PROCOPIO'!D30+APUCARANA!D30+ARAPOTI!D30+UMUARAMA!D30+'CAMPO MOURÃO'!D30+GUARAPUAVA!D30+PARANAVAÍ!D30+TOLEDO!D30</f>
        <v>15</v>
      </c>
      <c r="E28" s="22">
        <f>(D28/D$2)*100</f>
        <v>0.7995735607675907</v>
      </c>
      <c r="F28" s="18"/>
    </row>
    <row r="29" spans="1:6" s="30" customFormat="1" ht="15.75">
      <c r="A29" s="20"/>
      <c r="B29" s="20"/>
      <c r="C29" s="20"/>
      <c r="D29" s="26"/>
      <c r="E29" s="25">
        <f>SUM(E24:E28)</f>
        <v>99.99999999999999</v>
      </c>
      <c r="F29" s="29"/>
    </row>
    <row r="30" spans="1:6" ht="18">
      <c r="A30" s="60" t="s">
        <v>39</v>
      </c>
      <c r="B30" s="60"/>
      <c r="C30" s="60"/>
      <c r="D30" s="60"/>
      <c r="E30" s="60"/>
      <c r="F30" s="18"/>
    </row>
    <row r="31" spans="1:6" ht="15.75">
      <c r="A31" s="52" t="s">
        <v>27</v>
      </c>
      <c r="B31" s="53"/>
      <c r="C31" s="54"/>
      <c r="D31" s="4">
        <f>CURITIBA!D33+LONDRINA!D33+'CORNELIO PROCOPIO'!D33+APUCARANA!D33+ARAPOTI!D33+UMUARAMA!D33+'CAMPO MOURÃO'!D33+GUARAPUAVA!D33+PARANAVAÍ!D33+TOLEDO!D33</f>
        <v>1463</v>
      </c>
      <c r="E31" s="5">
        <f aca="true" t="shared" si="0" ref="E31:E36">(D31/D$2)*100</f>
        <v>77.98507462686567</v>
      </c>
      <c r="F31" s="18"/>
    </row>
    <row r="32" spans="1:6" ht="15.75">
      <c r="A32" s="52" t="s">
        <v>28</v>
      </c>
      <c r="B32" s="53"/>
      <c r="C32" s="54"/>
      <c r="D32" s="4">
        <f>CURITIBA!D34+LONDRINA!D34+'CORNELIO PROCOPIO'!D34+APUCARANA!D34+ARAPOTI!D34+UMUARAMA!D34+'CAMPO MOURÃO'!D34+GUARAPUAVA!D34+PARANAVAÍ!D34+TOLEDO!D34</f>
        <v>77</v>
      </c>
      <c r="E32" s="5">
        <f t="shared" si="0"/>
        <v>4.104477611940299</v>
      </c>
      <c r="F32" s="18"/>
    </row>
    <row r="33" spans="1:6" ht="15.75">
      <c r="A33" s="52" t="s">
        <v>29</v>
      </c>
      <c r="B33" s="53"/>
      <c r="C33" s="54"/>
      <c r="D33" s="4">
        <f>CURITIBA!D35+LONDRINA!D35+'CORNELIO PROCOPIO'!D35+APUCARANA!D35+ARAPOTI!D35+UMUARAMA!D35+'CAMPO MOURÃO'!D35+GUARAPUAVA!D35+PARANAVAÍ!D35+TOLEDO!D35</f>
        <v>224</v>
      </c>
      <c r="E33" s="5">
        <f t="shared" si="0"/>
        <v>11.940298507462686</v>
      </c>
      <c r="F33" s="18"/>
    </row>
    <row r="34" spans="1:6" ht="15.75">
      <c r="A34" s="52" t="s">
        <v>30</v>
      </c>
      <c r="B34" s="53"/>
      <c r="C34" s="54"/>
      <c r="D34" s="4">
        <f>CURITIBA!D36+LONDRINA!D36+'CORNELIO PROCOPIO'!D36+APUCARANA!D36+ARAPOTI!D36+UMUARAMA!D36+'CAMPO MOURÃO'!D36+GUARAPUAVA!D36+PARANAVAÍ!D36+TOLEDO!D36</f>
        <v>78</v>
      </c>
      <c r="E34" s="5">
        <f t="shared" si="0"/>
        <v>4.157782515991471</v>
      </c>
      <c r="F34" s="18"/>
    </row>
    <row r="35" spans="1:6" ht="15.75">
      <c r="A35" s="52" t="s">
        <v>31</v>
      </c>
      <c r="B35" s="53"/>
      <c r="C35" s="54"/>
      <c r="D35" s="4">
        <f>CURITIBA!D37+LONDRINA!D37+'CORNELIO PROCOPIO'!D37+APUCARANA!D37+ARAPOTI!D37+UMUARAMA!D37+'CAMPO MOURÃO'!D37+GUARAPUAVA!D37+PARANAVAÍ!D37+TOLEDO!D37</f>
        <v>6</v>
      </c>
      <c r="E35" s="5">
        <f t="shared" si="0"/>
        <v>0.31982942430703626</v>
      </c>
      <c r="F35" s="18"/>
    </row>
    <row r="36" spans="1:6" ht="15.75">
      <c r="A36" s="52" t="s">
        <v>14</v>
      </c>
      <c r="B36" s="53"/>
      <c r="C36" s="54"/>
      <c r="D36" s="4">
        <f>CURITIBA!D38+LONDRINA!D38+'CORNELIO PROCOPIO'!D38+APUCARANA!D38+ARAPOTI!D38+UMUARAMA!D38+'CAMPO MOURÃO'!D38+GUARAPUAVA!D38+PARANAVAÍ!D38+TOLEDO!D38</f>
        <v>28</v>
      </c>
      <c r="E36" s="5">
        <f t="shared" si="0"/>
        <v>1.4925373134328357</v>
      </c>
      <c r="F36" s="18"/>
    </row>
    <row r="37" spans="1:6" s="34" customFormat="1" ht="15.75">
      <c r="A37" s="7"/>
      <c r="B37" s="7"/>
      <c r="C37" s="7"/>
      <c r="D37" s="8"/>
      <c r="E37" s="9">
        <f>SUM(E31:E36)</f>
        <v>99.99999999999999</v>
      </c>
      <c r="F37" s="7"/>
    </row>
    <row r="38" spans="1:6" s="28" customFormat="1" ht="18">
      <c r="A38" s="60" t="s">
        <v>38</v>
      </c>
      <c r="B38" s="60"/>
      <c r="C38" s="60"/>
      <c r="D38" s="60"/>
      <c r="E38" s="60"/>
      <c r="F38" s="27"/>
    </row>
    <row r="39" spans="1:6" ht="15.75">
      <c r="A39" s="52" t="s">
        <v>32</v>
      </c>
      <c r="B39" s="53"/>
      <c r="C39" s="54"/>
      <c r="D39" s="4">
        <f>CURITIBA!D41+LONDRINA!D41+'CORNELIO PROCOPIO'!D41+APUCARANA!D41+ARAPOTI!D41+UMUARAMA!D41+'CAMPO MOURÃO'!D41+GUARAPUAVA!D41+PARANAVAÍ!D41+TOLEDO!D41</f>
        <v>57</v>
      </c>
      <c r="E39" s="5">
        <f>(D39/D$2)*100</f>
        <v>3.038379530916844</v>
      </c>
      <c r="F39" s="18"/>
    </row>
    <row r="40" spans="1:6" ht="15.75">
      <c r="A40" s="52" t="s">
        <v>33</v>
      </c>
      <c r="B40" s="53"/>
      <c r="C40" s="54"/>
      <c r="D40" s="4">
        <f>CURITIBA!D42+LONDRINA!D42+'CORNELIO PROCOPIO'!D42+APUCARANA!D42+ARAPOTI!D42+UMUARAMA!D42+'CAMPO MOURÃO'!D42+GUARAPUAVA!D42+PARANAVAÍ!D42+TOLEDO!D42</f>
        <v>1764</v>
      </c>
      <c r="E40" s="5">
        <f>(D40/D$2)*100</f>
        <v>94.02985074626866</v>
      </c>
      <c r="F40" s="18"/>
    </row>
    <row r="41" spans="1:6" ht="15.75">
      <c r="A41" s="52" t="s">
        <v>34</v>
      </c>
      <c r="B41" s="53"/>
      <c r="C41" s="54"/>
      <c r="D41" s="4">
        <f>CURITIBA!D43+LONDRINA!D43+'CORNELIO PROCOPIO'!D43+APUCARANA!D43+ARAPOTI!D43+UMUARAMA!D43+'CAMPO MOURÃO'!D43+GUARAPUAVA!D43+PARANAVAÍ!D43+TOLEDO!D43</f>
        <v>13</v>
      </c>
      <c r="E41" s="5">
        <f>(D41/D$2)*100</f>
        <v>0.6929637526652452</v>
      </c>
      <c r="F41" s="18"/>
    </row>
    <row r="42" spans="1:6" ht="15.75">
      <c r="A42" s="52" t="s">
        <v>35</v>
      </c>
      <c r="B42" s="53"/>
      <c r="C42" s="54"/>
      <c r="D42" s="4">
        <f>CURITIBA!D44+LONDRINA!D44+'CORNELIO PROCOPIO'!D44+APUCARANA!D44+ARAPOTI!D44+UMUARAMA!D44+'CAMPO MOURÃO'!D44+GUARAPUAVA!D44+PARANAVAÍ!D44+TOLEDO!D44</f>
        <v>15</v>
      </c>
      <c r="E42" s="5">
        <f>(D42/D$2)*100</f>
        <v>0.7995735607675907</v>
      </c>
      <c r="F42" s="18"/>
    </row>
    <row r="43" spans="1:6" ht="15.75">
      <c r="A43" s="52" t="s">
        <v>15</v>
      </c>
      <c r="B43" s="53"/>
      <c r="C43" s="54"/>
      <c r="D43" s="4">
        <f>CURITIBA!D45+LONDRINA!D45+'CORNELIO PROCOPIO'!D45+APUCARANA!D45+ARAPOTI!D45+UMUARAMA!D45+'CAMPO MOURÃO'!D45+GUARAPUAVA!D45+PARANAVAÍ!D45+TOLEDO!D45</f>
        <v>27</v>
      </c>
      <c r="E43" s="5">
        <f>(D43/D$2)*100</f>
        <v>1.439232409381663</v>
      </c>
      <c r="F43" s="18"/>
    </row>
    <row r="44" spans="1:6" s="30" customFormat="1" ht="15.75">
      <c r="A44" s="7"/>
      <c r="B44" s="7"/>
      <c r="C44" s="7"/>
      <c r="D44" s="8"/>
      <c r="E44" s="9">
        <f>SUM(E39:E43)</f>
        <v>100</v>
      </c>
      <c r="F44" s="29"/>
    </row>
    <row r="45" spans="1:6" s="30" customFormat="1" ht="15.75">
      <c r="A45" s="7"/>
      <c r="B45" s="7"/>
      <c r="C45" s="7"/>
      <c r="D45" s="8"/>
      <c r="E45" s="9"/>
      <c r="F45" s="29"/>
    </row>
    <row r="46" spans="1:6" ht="33" customHeight="1">
      <c r="A46" s="58" t="s">
        <v>37</v>
      </c>
      <c r="B46" s="58"/>
      <c r="C46" s="58"/>
      <c r="D46" s="58"/>
      <c r="E46" s="58"/>
      <c r="F46" s="18"/>
    </row>
    <row r="47" spans="1:6" ht="36.75" customHeight="1">
      <c r="A47" s="58"/>
      <c r="B47" s="58"/>
      <c r="C47" s="58"/>
      <c r="D47" s="58"/>
      <c r="E47" s="58"/>
      <c r="F47" s="18"/>
    </row>
    <row r="48" spans="1:6" ht="15.75">
      <c r="A48" s="59" t="s">
        <v>13</v>
      </c>
      <c r="B48" s="59"/>
      <c r="C48" s="59"/>
      <c r="D48" s="4">
        <f>CURITIBA!D50+LONDRINA!D50+'CORNELIO PROCOPIO'!D50+APUCARANA!D50+ARAPOTI!D50+UMUARAMA!D50+'CAMPO MOURÃO'!D50+GUARAPUAVA!D50+PARANAVAÍ!D50+TOLEDO!D50</f>
        <v>611</v>
      </c>
      <c r="E48" s="5">
        <f>(D48/D$2)*100</f>
        <v>32.569296375266525</v>
      </c>
      <c r="F48" s="18"/>
    </row>
    <row r="49" spans="1:6" ht="15.75">
      <c r="A49" s="52" t="s">
        <v>36</v>
      </c>
      <c r="B49" s="53"/>
      <c r="C49" s="54"/>
      <c r="D49" s="4">
        <f>CURITIBA!D51+LONDRINA!D51+'CORNELIO PROCOPIO'!D51+APUCARANA!D51+ARAPOTI!D51+UMUARAMA!D51+'CAMPO MOURÃO'!D51+GUARAPUAVA!D51+PARANAVAÍ!D51+TOLEDO!D51</f>
        <v>1231</v>
      </c>
      <c r="E49" s="5">
        <f>(D49/D$2)*100</f>
        <v>65.6183368869936</v>
      </c>
      <c r="F49" s="18"/>
    </row>
    <row r="50" spans="1:6" ht="15.75">
      <c r="A50" s="52" t="s">
        <v>15</v>
      </c>
      <c r="B50" s="53"/>
      <c r="C50" s="54"/>
      <c r="D50" s="4">
        <f>CURITIBA!D52+LONDRINA!D52+'CORNELIO PROCOPIO'!D52+APUCARANA!D52+ARAPOTI!D52+UMUARAMA!D52+'CAMPO MOURÃO'!D52+GUARAPUAVA!D52+PARANAVAÍ!D52+TOLEDO!D52</f>
        <v>34</v>
      </c>
      <c r="E50" s="5">
        <f>(D50/D$2)*100</f>
        <v>1.812366737739872</v>
      </c>
      <c r="F50" s="18"/>
    </row>
    <row r="51" spans="1:6" s="30" customFormat="1" ht="15.75">
      <c r="A51" s="7"/>
      <c r="B51" s="7"/>
      <c r="C51" s="7"/>
      <c r="D51" s="8"/>
      <c r="E51" s="9">
        <f>SUM(E48:E50)</f>
        <v>100.00000000000001</v>
      </c>
      <c r="F51" s="29"/>
    </row>
    <row r="52" spans="1:6" s="30" customFormat="1" ht="15.75">
      <c r="A52" s="7"/>
      <c r="B52" s="7"/>
      <c r="C52" s="7"/>
      <c r="D52" s="8"/>
      <c r="E52" s="9"/>
      <c r="F52" s="29"/>
    </row>
    <row r="53" spans="1:6" ht="18">
      <c r="A53" s="60" t="s">
        <v>45</v>
      </c>
      <c r="B53" s="60"/>
      <c r="C53" s="60"/>
      <c r="D53" s="60"/>
      <c r="E53" s="60"/>
      <c r="F53" s="18"/>
    </row>
    <row r="54" spans="1:6" ht="15.75">
      <c r="A54" s="52" t="s">
        <v>46</v>
      </c>
      <c r="B54" s="53"/>
      <c r="C54" s="54"/>
      <c r="D54" s="4">
        <f>CURITIBA!D56+LONDRINA!D56+'CORNELIO PROCOPIO'!D56+APUCARANA!D56+ARAPOTI!D56+UMUARAMA!D56+'CAMPO MOURÃO'!D56+GUARAPUAVA!D56+PARANAVAÍ!D56+TOLEDO!D56</f>
        <v>851</v>
      </c>
      <c r="E54" s="5">
        <f>(D54/D$2)*100</f>
        <v>45.362473347547976</v>
      </c>
      <c r="F54" s="18"/>
    </row>
    <row r="55" spans="1:6" ht="15.75">
      <c r="A55" s="52" t="s">
        <v>47</v>
      </c>
      <c r="B55" s="53"/>
      <c r="C55" s="54"/>
      <c r="D55" s="4">
        <f>CURITIBA!D57+LONDRINA!D57+'CORNELIO PROCOPIO'!D57+APUCARANA!D57+ARAPOTI!D57+UMUARAMA!D57+'CAMPO MOURÃO'!D57+GUARAPUAVA!D57+PARANAVAÍ!D57+TOLEDO!D57</f>
        <v>1268</v>
      </c>
      <c r="E55" s="5">
        <f>(D55/D$2)*100</f>
        <v>67.590618336887</v>
      </c>
      <c r="F55" s="18"/>
    </row>
    <row r="56" spans="1:6" ht="15.75">
      <c r="A56" s="52" t="s">
        <v>48</v>
      </c>
      <c r="B56" s="53"/>
      <c r="C56" s="54"/>
      <c r="D56" s="4">
        <f>CURITIBA!D58+LONDRINA!D58+'CORNELIO PROCOPIO'!D58+APUCARANA!D58+ARAPOTI!D58+UMUARAMA!D58+'CAMPO MOURÃO'!D58+GUARAPUAVA!D58+PARANAVAÍ!D58+TOLEDO!D58</f>
        <v>1415</v>
      </c>
      <c r="E56" s="5">
        <f>(D56/D$2)*100</f>
        <v>75.42643923240938</v>
      </c>
      <c r="F56" s="18"/>
    </row>
    <row r="57" spans="1:6" ht="15.75">
      <c r="A57" s="52" t="s">
        <v>49</v>
      </c>
      <c r="B57" s="53"/>
      <c r="C57" s="54"/>
      <c r="D57" s="4">
        <f>CURITIBA!D59+LONDRINA!D59+'CORNELIO PROCOPIO'!D59+APUCARANA!D59+ARAPOTI!D59+UMUARAMA!D59+'CAMPO MOURÃO'!D59+GUARAPUAVA!D59+PARANAVAÍ!D59+TOLEDO!D59</f>
        <v>49</v>
      </c>
      <c r="E57" s="5">
        <f>(D57/D$2)*100</f>
        <v>2.6119402985074625</v>
      </c>
      <c r="F57" s="18"/>
    </row>
    <row r="58" spans="1:6" ht="15.75">
      <c r="A58" s="52" t="s">
        <v>15</v>
      </c>
      <c r="B58" s="53"/>
      <c r="C58" s="54"/>
      <c r="D58" s="4">
        <f>CURITIBA!D60+LONDRINA!D60+'CORNELIO PROCOPIO'!D60+APUCARANA!D60+ARAPOTI!D60+UMUARAMA!D60+'CAMPO MOURÃO'!D60+GUARAPUAVA!D60+PARANAVAÍ!D60+TOLEDO!D60</f>
        <v>119</v>
      </c>
      <c r="E58" s="5">
        <f>(D58/D$2)*100</f>
        <v>6.343283582089552</v>
      </c>
      <c r="F58" s="18"/>
    </row>
    <row r="59" spans="1:6" s="30" customFormat="1" ht="15.75">
      <c r="A59" s="7"/>
      <c r="B59" s="7"/>
      <c r="C59" s="7"/>
      <c r="D59" s="8"/>
      <c r="E59" s="9">
        <f>SUM(E54:E58)</f>
        <v>197.33475479744138</v>
      </c>
      <c r="F59" s="29"/>
    </row>
    <row r="60" spans="1:6" s="30" customFormat="1" ht="15.75">
      <c r="A60" s="7"/>
      <c r="B60" s="7"/>
      <c r="C60" s="7"/>
      <c r="D60" s="8"/>
      <c r="E60" s="9"/>
      <c r="F60" s="29"/>
    </row>
    <row r="61" spans="1:6" ht="35.25" customHeight="1">
      <c r="A61" s="58" t="s">
        <v>50</v>
      </c>
      <c r="B61" s="58"/>
      <c r="C61" s="58"/>
      <c r="D61" s="58"/>
      <c r="E61" s="58"/>
      <c r="F61" s="18"/>
    </row>
    <row r="62" spans="1:6" ht="21" customHeight="1">
      <c r="A62" s="58"/>
      <c r="B62" s="58"/>
      <c r="C62" s="58"/>
      <c r="D62" s="58"/>
      <c r="E62" s="58"/>
      <c r="F62" s="18"/>
    </row>
    <row r="63" spans="1:6" ht="15.75">
      <c r="A63" s="59" t="s">
        <v>13</v>
      </c>
      <c r="B63" s="59"/>
      <c r="C63" s="59"/>
      <c r="D63" s="4">
        <f>CURITIBA!D65+LONDRINA!D65+'CORNELIO PROCOPIO'!D65+APUCARANA!D65+ARAPOTI!D65+UMUARAMA!D65+'CAMPO MOURÃO'!D65+GUARAPUAVA!D65+PARANAVAÍ!D65+TOLEDO!D65</f>
        <v>814</v>
      </c>
      <c r="E63" s="5">
        <f>(D63/D$2)*100</f>
        <v>43.39019189765458</v>
      </c>
      <c r="F63" s="18"/>
    </row>
    <row r="64" spans="1:6" ht="15.75">
      <c r="A64" s="52" t="s">
        <v>36</v>
      </c>
      <c r="B64" s="53"/>
      <c r="C64" s="54"/>
      <c r="D64" s="4">
        <f>CURITIBA!D66+LONDRINA!D66+'CORNELIO PROCOPIO'!D66+APUCARANA!D66+ARAPOTI!D66+UMUARAMA!D66+'CAMPO MOURÃO'!D66+GUARAPUAVA!D66+PARANAVAÍ!D66+TOLEDO!D66</f>
        <v>982</v>
      </c>
      <c r="E64" s="5">
        <f>(D64/D$2)*100</f>
        <v>52.345415778251606</v>
      </c>
      <c r="F64" s="18"/>
    </row>
    <row r="65" spans="1:6" ht="15.75">
      <c r="A65" s="52" t="s">
        <v>15</v>
      </c>
      <c r="B65" s="53"/>
      <c r="C65" s="54"/>
      <c r="D65" s="4">
        <f>CURITIBA!D67+LONDRINA!D67+'CORNELIO PROCOPIO'!D67+APUCARANA!D67+ARAPOTI!D67+UMUARAMA!D67+'CAMPO MOURÃO'!D67+GUARAPUAVA!D67+PARANAVAÍ!D67+TOLEDO!D67</f>
        <v>80</v>
      </c>
      <c r="E65" s="5">
        <f>(D65/D$2)*100</f>
        <v>4.264392324093817</v>
      </c>
      <c r="F65" s="18"/>
    </row>
    <row r="66" spans="1:6" s="30" customFormat="1" ht="15.75">
      <c r="A66" s="7"/>
      <c r="B66" s="7"/>
      <c r="C66" s="7"/>
      <c r="D66" s="8"/>
      <c r="E66" s="9">
        <f>SUM(E63:E65)</f>
        <v>100</v>
      </c>
      <c r="F66" s="29"/>
    </row>
    <row r="67" spans="1:6" s="30" customFormat="1" ht="15.75">
      <c r="A67" s="7"/>
      <c r="B67" s="7"/>
      <c r="C67" s="7"/>
      <c r="D67" s="8"/>
      <c r="E67" s="9"/>
      <c r="F67" s="29"/>
    </row>
    <row r="68" spans="1:6" ht="38.25" customHeight="1">
      <c r="A68" s="58" t="s">
        <v>60</v>
      </c>
      <c r="B68" s="58"/>
      <c r="C68" s="58"/>
      <c r="D68" s="58"/>
      <c r="E68" s="58"/>
      <c r="F68" s="18"/>
    </row>
    <row r="69" spans="1:6" ht="37.5" customHeight="1">
      <c r="A69" s="58"/>
      <c r="B69" s="58"/>
      <c r="C69" s="58"/>
      <c r="D69" s="58"/>
      <c r="E69" s="58"/>
      <c r="F69" s="18"/>
    </row>
    <row r="70" spans="1:6" ht="15.75">
      <c r="A70" s="59" t="s">
        <v>13</v>
      </c>
      <c r="B70" s="59"/>
      <c r="C70" s="59"/>
      <c r="D70" s="4">
        <f>CURITIBA!D72+LONDRINA!D72+'CORNELIO PROCOPIO'!D72+APUCARANA!D72+ARAPOTI!D72+UMUARAMA!D72+'CAMPO MOURÃO'!D72+GUARAPUAVA!D72+PARANAVAÍ!D72+TOLEDO!D72</f>
        <v>1686</v>
      </c>
      <c r="E70" s="5">
        <f>(D70/D$2)*100</f>
        <v>89.87206823027718</v>
      </c>
      <c r="F70" s="18"/>
    </row>
    <row r="71" spans="1:6" ht="15.75">
      <c r="A71" s="52" t="s">
        <v>36</v>
      </c>
      <c r="B71" s="53"/>
      <c r="C71" s="54"/>
      <c r="D71" s="4">
        <f>CURITIBA!D73+LONDRINA!D73+'CORNELIO PROCOPIO'!D73+APUCARANA!D73+ARAPOTI!D73+UMUARAMA!D73+'CAMPO MOURÃO'!D73+GUARAPUAVA!D73+PARANAVAÍ!D73+TOLEDO!D73</f>
        <v>117</v>
      </c>
      <c r="E71" s="5">
        <f>(D71/D$2)*100</f>
        <v>6.2366737739872065</v>
      </c>
      <c r="F71" s="18"/>
    </row>
    <row r="72" spans="1:6" ht="15.75">
      <c r="A72" s="52" t="s">
        <v>15</v>
      </c>
      <c r="B72" s="53"/>
      <c r="C72" s="54"/>
      <c r="D72" s="4">
        <f>CURITIBA!D74+LONDRINA!D74+'CORNELIO PROCOPIO'!D74+APUCARANA!D74+ARAPOTI!D74+UMUARAMA!D74+'CAMPO MOURÃO'!D74+GUARAPUAVA!D74+PARANAVAÍ!D74+TOLEDO!D74</f>
        <v>73</v>
      </c>
      <c r="E72" s="5">
        <f>(D72/D$2)*100</f>
        <v>3.8912579957356077</v>
      </c>
      <c r="F72" s="18"/>
    </row>
    <row r="73" spans="1:6" s="30" customFormat="1" ht="15.75">
      <c r="A73" s="7"/>
      <c r="B73" s="7"/>
      <c r="C73" s="7"/>
      <c r="D73" s="8"/>
      <c r="E73" s="9">
        <f>SUM(E70:E72)</f>
        <v>100</v>
      </c>
      <c r="F73" s="29"/>
    </row>
    <row r="74" spans="1:6" s="34" customFormat="1" ht="15.75">
      <c r="A74" s="7"/>
      <c r="B74" s="7"/>
      <c r="C74" s="7"/>
      <c r="D74" s="8"/>
      <c r="E74" s="9"/>
      <c r="F74" s="7"/>
    </row>
    <row r="75" spans="1:6" ht="38.25" customHeight="1">
      <c r="A75" s="58" t="s">
        <v>84</v>
      </c>
      <c r="B75" s="58"/>
      <c r="C75" s="58"/>
      <c r="D75" s="58"/>
      <c r="E75" s="58"/>
      <c r="F75" s="18"/>
    </row>
    <row r="76" spans="1:6" ht="21" customHeight="1">
      <c r="A76" s="58"/>
      <c r="B76" s="58"/>
      <c r="C76" s="58"/>
      <c r="D76" s="58"/>
      <c r="E76" s="58"/>
      <c r="F76" s="18"/>
    </row>
    <row r="77" spans="1:6" ht="15.75">
      <c r="A77" s="59" t="s">
        <v>51</v>
      </c>
      <c r="B77" s="59"/>
      <c r="C77" s="59"/>
      <c r="D77" s="4">
        <f>CURITIBA!D79+LONDRINA!D79+'CORNELIO PROCOPIO'!D79+APUCARANA!D79+ARAPOTI!D79+UMUARAMA!D79+'CAMPO MOURÃO'!D79+GUARAPUAVA!D79+PARANAVAÍ!D79+TOLEDO!D79</f>
        <v>781</v>
      </c>
      <c r="E77" s="5">
        <f>(D77/D$2)*100</f>
        <v>41.631130063965884</v>
      </c>
      <c r="F77" s="18"/>
    </row>
    <row r="78" spans="1:6" ht="15.75">
      <c r="A78" s="52" t="s">
        <v>52</v>
      </c>
      <c r="B78" s="53"/>
      <c r="C78" s="54"/>
      <c r="D78" s="4">
        <f>CURITIBA!D80+LONDRINA!D80+'CORNELIO PROCOPIO'!D80+APUCARANA!D80+ARAPOTI!D80+UMUARAMA!D80+'CAMPO MOURÃO'!D80+GUARAPUAVA!D80+PARANAVAÍ!D80+TOLEDO!D80</f>
        <v>666</v>
      </c>
      <c r="E78" s="5">
        <f>(D78/D$2)*100</f>
        <v>35.501066098081026</v>
      </c>
      <c r="F78" s="18"/>
    </row>
    <row r="79" spans="1:6" ht="15.75">
      <c r="A79" s="82" t="s">
        <v>53</v>
      </c>
      <c r="B79" s="83"/>
      <c r="C79" s="84"/>
      <c r="D79" s="4">
        <f>CURITIBA!D81+LONDRINA!D81+'CORNELIO PROCOPIO'!D81+APUCARANA!D81+ARAPOTI!D81+UMUARAMA!D81+'CAMPO MOURÃO'!D81+GUARAPUAVA!D81+PARANAVAÍ!D81+TOLEDO!D81</f>
        <v>359</v>
      </c>
      <c r="E79" s="5">
        <f>(D79/D$2)*100</f>
        <v>19.136460554371002</v>
      </c>
      <c r="F79" s="18"/>
    </row>
    <row r="80" spans="1:6" ht="15.75">
      <c r="A80" s="52" t="s">
        <v>15</v>
      </c>
      <c r="B80" s="53"/>
      <c r="C80" s="54"/>
      <c r="D80" s="4">
        <f>CURITIBA!D82+LONDRINA!D82+'CORNELIO PROCOPIO'!D82+APUCARANA!D82+ARAPOTI!D82+UMUARAMA!D82+'CAMPO MOURÃO'!D82+GUARAPUAVA!D82+PARANAVAÍ!D82+TOLEDO!D82</f>
        <v>70</v>
      </c>
      <c r="E80" s="5">
        <f>(D80/D$2)*100</f>
        <v>3.731343283582089</v>
      </c>
      <c r="F80" s="18"/>
    </row>
    <row r="81" spans="1:6" s="30" customFormat="1" ht="15.75">
      <c r="A81" s="7"/>
      <c r="B81" s="7"/>
      <c r="C81" s="7"/>
      <c r="D81" s="8"/>
      <c r="E81" s="9">
        <f>SUM(E77:E80)</f>
        <v>100</v>
      </c>
      <c r="F81" s="29"/>
    </row>
    <row r="82" spans="1:6" s="30" customFormat="1" ht="15.75">
      <c r="A82" s="7"/>
      <c r="B82" s="7"/>
      <c r="C82" s="7"/>
      <c r="D82" s="8"/>
      <c r="E82" s="9"/>
      <c r="F82" s="29"/>
    </row>
    <row r="83" spans="1:6" ht="39" customHeight="1">
      <c r="A83" s="58" t="s">
        <v>54</v>
      </c>
      <c r="B83" s="58"/>
      <c r="C83" s="58"/>
      <c r="D83" s="58"/>
      <c r="E83" s="58"/>
      <c r="F83" s="18"/>
    </row>
    <row r="84" spans="1:6" ht="15.75">
      <c r="A84" s="59" t="s">
        <v>55</v>
      </c>
      <c r="B84" s="59"/>
      <c r="C84" s="59"/>
      <c r="D84" s="4">
        <f>CURITIBA!D86+LONDRINA!D86+'CORNELIO PROCOPIO'!D86+APUCARANA!D86+ARAPOTI!D86+UMUARAMA!D86+'CAMPO MOURÃO'!D86+GUARAPUAVA!D86+PARANAVAÍ!D86+TOLEDO!D86</f>
        <v>807</v>
      </c>
      <c r="E84" s="5">
        <f aca="true" t="shared" si="1" ref="E84:E89">(D84/D$2)*100</f>
        <v>43.01705756929638</v>
      </c>
      <c r="F84" s="18"/>
    </row>
    <row r="85" spans="1:6" ht="15.75">
      <c r="A85" s="52" t="s">
        <v>56</v>
      </c>
      <c r="B85" s="53"/>
      <c r="C85" s="54"/>
      <c r="D85" s="4">
        <f>CURITIBA!D87+LONDRINA!D87+'CORNELIO PROCOPIO'!D87+APUCARANA!D87+ARAPOTI!D87+UMUARAMA!D87+'CAMPO MOURÃO'!D87+GUARAPUAVA!D87+PARANAVAÍ!D87+TOLEDO!D87</f>
        <v>396</v>
      </c>
      <c r="E85" s="5">
        <f t="shared" si="1"/>
        <v>21.108742004264393</v>
      </c>
      <c r="F85" s="18"/>
    </row>
    <row r="86" spans="1:6" ht="15.75">
      <c r="A86" s="82" t="s">
        <v>57</v>
      </c>
      <c r="B86" s="83"/>
      <c r="C86" s="84"/>
      <c r="D86" s="4">
        <f>CURITIBA!D88+LONDRINA!D88+'CORNELIO PROCOPIO'!D88+APUCARANA!D88+ARAPOTI!D88+UMUARAMA!D88+'CAMPO MOURÃO'!D88+GUARAPUAVA!D88+PARANAVAÍ!D88+TOLEDO!D88</f>
        <v>159</v>
      </c>
      <c r="E86" s="5">
        <f t="shared" si="1"/>
        <v>8.47547974413646</v>
      </c>
      <c r="F86" s="18"/>
    </row>
    <row r="87" spans="1:6" ht="30.75" customHeight="1">
      <c r="A87" s="82" t="s">
        <v>58</v>
      </c>
      <c r="B87" s="83"/>
      <c r="C87" s="84"/>
      <c r="D87" s="4">
        <f>CURITIBA!D89+LONDRINA!D89+'CORNELIO PROCOPIO'!D89+APUCARANA!D89+ARAPOTI!D89+UMUARAMA!D89+'CAMPO MOURÃO'!D89+GUARAPUAVA!D89+PARANAVAÍ!D89+TOLEDO!D89</f>
        <v>177</v>
      </c>
      <c r="E87" s="5">
        <f t="shared" si="1"/>
        <v>9.43496801705757</v>
      </c>
      <c r="F87" s="18"/>
    </row>
    <row r="88" spans="1:6" ht="51" customHeight="1">
      <c r="A88" s="82" t="s">
        <v>59</v>
      </c>
      <c r="B88" s="83"/>
      <c r="C88" s="84"/>
      <c r="D88" s="4">
        <f>CURITIBA!D90+LONDRINA!D90+'CORNELIO PROCOPIO'!D90+APUCARANA!D90+ARAPOTI!D90+UMUARAMA!D90+'CAMPO MOURÃO'!D90+GUARAPUAVA!D90+PARANAVAÍ!D90+TOLEDO!D90</f>
        <v>73</v>
      </c>
      <c r="E88" s="5">
        <f t="shared" si="1"/>
        <v>3.8912579957356077</v>
      </c>
      <c r="F88" s="18"/>
    </row>
    <row r="89" spans="1:6" ht="15.75">
      <c r="A89" s="52" t="s">
        <v>15</v>
      </c>
      <c r="B89" s="53"/>
      <c r="C89" s="54"/>
      <c r="D89" s="4">
        <f>CURITIBA!D91+LONDRINA!D91+'CORNELIO PROCOPIO'!D91+APUCARANA!D91+ARAPOTI!D91+UMUARAMA!D91+'CAMPO MOURÃO'!D91+GUARAPUAVA!D91+PARANAVAÍ!D91+TOLEDO!D91</f>
        <v>264</v>
      </c>
      <c r="E89" s="5">
        <f t="shared" si="1"/>
        <v>14.072494669509595</v>
      </c>
      <c r="F89" s="18"/>
    </row>
    <row r="90" spans="1:6" s="30" customFormat="1" ht="15.75">
      <c r="A90" s="7"/>
      <c r="B90" s="7"/>
      <c r="C90" s="7"/>
      <c r="D90" s="8"/>
      <c r="E90" s="9">
        <f>SUM(E84:E89)</f>
        <v>100.00000000000001</v>
      </c>
      <c r="F90" s="29"/>
    </row>
    <row r="91" spans="1:6" s="30" customFormat="1" ht="15.75">
      <c r="A91" s="7"/>
      <c r="B91" s="7"/>
      <c r="C91" s="7"/>
      <c r="D91" s="8"/>
      <c r="E91" s="9"/>
      <c r="F91" s="29"/>
    </row>
    <row r="92" spans="1:6" ht="18">
      <c r="A92" s="60" t="s">
        <v>61</v>
      </c>
      <c r="B92" s="60"/>
      <c r="C92" s="60"/>
      <c r="D92" s="60"/>
      <c r="E92" s="60"/>
      <c r="F92" s="18"/>
    </row>
    <row r="93" spans="1:6" ht="15.75">
      <c r="A93" s="52" t="s">
        <v>13</v>
      </c>
      <c r="B93" s="53"/>
      <c r="C93" s="54"/>
      <c r="D93" s="4">
        <f>CURITIBA!D95+LONDRINA!D95+'CORNELIO PROCOPIO'!D95+APUCARANA!D95+ARAPOTI!D95+UMUARAMA!D95+'CAMPO MOURÃO'!D95+GUARAPUAVA!D95+PARANAVAÍ!D95+TOLEDO!D95</f>
        <v>351</v>
      </c>
      <c r="E93" s="5">
        <f>(D93/D$2)*100</f>
        <v>18.71002132196162</v>
      </c>
      <c r="F93" s="18"/>
    </row>
    <row r="94" spans="1:6" ht="15.75">
      <c r="A94" s="52" t="s">
        <v>36</v>
      </c>
      <c r="B94" s="53"/>
      <c r="C94" s="54"/>
      <c r="D94" s="4">
        <f>CURITIBA!D96+LONDRINA!D96+'CORNELIO PROCOPIO'!D96+APUCARANA!D96+ARAPOTI!D96+UMUARAMA!D96+'CAMPO MOURÃO'!D96+GUARAPUAVA!D96+PARANAVAÍ!D96+TOLEDO!D96</f>
        <v>1473</v>
      </c>
      <c r="E94" s="5">
        <f>(D94/D$2)*100</f>
        <v>78.51812366737741</v>
      </c>
      <c r="F94" s="18"/>
    </row>
    <row r="95" spans="1:6" ht="15.75">
      <c r="A95" s="52" t="s">
        <v>15</v>
      </c>
      <c r="B95" s="53"/>
      <c r="C95" s="54"/>
      <c r="D95" s="4">
        <f>CURITIBA!D97+LONDRINA!D97+'CORNELIO PROCOPIO'!D97+APUCARANA!D97+ARAPOTI!D97+UMUARAMA!D97+'CAMPO MOURÃO'!D97+GUARAPUAVA!D97+PARANAVAÍ!D97+TOLEDO!D97</f>
        <v>52</v>
      </c>
      <c r="E95" s="5">
        <f>(D95/D$2)*100</f>
        <v>2.771855010660981</v>
      </c>
      <c r="F95" s="18"/>
    </row>
    <row r="96" spans="1:6" s="30" customFormat="1" ht="15.75">
      <c r="A96" s="7"/>
      <c r="B96" s="7"/>
      <c r="C96" s="7"/>
      <c r="D96" s="8"/>
      <c r="E96" s="9">
        <f>SUM(E93:E95)</f>
        <v>100.00000000000001</v>
      </c>
      <c r="F96" s="29"/>
    </row>
    <row r="97" spans="1:6" s="30" customFormat="1" ht="15.75">
      <c r="A97" s="7"/>
      <c r="B97" s="7"/>
      <c r="C97" s="7"/>
      <c r="D97" s="8"/>
      <c r="E97" s="9"/>
      <c r="F97" s="29"/>
    </row>
    <row r="98" spans="1:6" ht="18">
      <c r="A98" s="60" t="s">
        <v>62</v>
      </c>
      <c r="B98" s="60"/>
      <c r="C98" s="60"/>
      <c r="D98" s="60"/>
      <c r="E98" s="60"/>
      <c r="F98" s="18"/>
    </row>
    <row r="99" spans="1:6" ht="15.75">
      <c r="A99" s="52" t="s">
        <v>13</v>
      </c>
      <c r="B99" s="53"/>
      <c r="C99" s="54"/>
      <c r="D99" s="4">
        <f>CURITIBA!D101+LONDRINA!D101+'CORNELIO PROCOPIO'!D101+APUCARANA!D101+ARAPOTI!D101+UMUARAMA!D101+'CAMPO MOURÃO'!D101+GUARAPUAVA!D101+PARANAVAÍ!D101+TOLEDO!D101</f>
        <v>369</v>
      </c>
      <c r="E99" s="5">
        <f>(D99/D$2)*100</f>
        <v>19.66950959488273</v>
      </c>
      <c r="F99" s="18"/>
    </row>
    <row r="100" spans="1:6" ht="15.75">
      <c r="A100" s="52" t="s">
        <v>36</v>
      </c>
      <c r="B100" s="53"/>
      <c r="C100" s="54"/>
      <c r="D100" s="4">
        <f>CURITIBA!D102+LONDRINA!D102+'CORNELIO PROCOPIO'!D102+APUCARANA!D102+ARAPOTI!D102+UMUARAMA!D102+'CAMPO MOURÃO'!D102+GUARAPUAVA!D102+PARANAVAÍ!D102+TOLEDO!D102</f>
        <v>1441</v>
      </c>
      <c r="E100" s="5">
        <f>(D100/D$2)*100</f>
        <v>76.81236673773986</v>
      </c>
      <c r="F100" s="18"/>
    </row>
    <row r="101" spans="1:6" ht="15.75">
      <c r="A101" s="52" t="s">
        <v>15</v>
      </c>
      <c r="B101" s="53"/>
      <c r="C101" s="54"/>
      <c r="D101" s="4">
        <f>CURITIBA!D103+LONDRINA!D103+'CORNELIO PROCOPIO'!D103+APUCARANA!D103+ARAPOTI!D103+UMUARAMA!D103+'CAMPO MOURÃO'!D103+GUARAPUAVA!D103+PARANAVAÍ!D103+TOLEDO!D103</f>
        <v>66</v>
      </c>
      <c r="E101" s="5">
        <f>(D101/D$2)*100</f>
        <v>3.518123667377399</v>
      </c>
      <c r="F101" s="18"/>
    </row>
    <row r="102" spans="1:6" s="30" customFormat="1" ht="15.75">
      <c r="A102" s="7"/>
      <c r="B102" s="7"/>
      <c r="C102" s="7"/>
      <c r="D102" s="8"/>
      <c r="E102" s="9">
        <f>SUM(E99:E101)</f>
        <v>99.99999999999999</v>
      </c>
      <c r="F102" s="29"/>
    </row>
    <row r="103" spans="1:6" s="30" customFormat="1" ht="15.75">
      <c r="A103" s="7"/>
      <c r="B103" s="7"/>
      <c r="C103" s="7"/>
      <c r="D103" s="8"/>
      <c r="E103" s="9"/>
      <c r="F103" s="29"/>
    </row>
    <row r="104" spans="1:6" ht="18">
      <c r="A104" s="60" t="s">
        <v>63</v>
      </c>
      <c r="B104" s="60"/>
      <c r="C104" s="60"/>
      <c r="D104" s="60"/>
      <c r="E104" s="60"/>
      <c r="F104" s="18"/>
    </row>
    <row r="105" spans="1:6" ht="15.75">
      <c r="A105" s="52" t="s">
        <v>64</v>
      </c>
      <c r="B105" s="53"/>
      <c r="C105" s="54"/>
      <c r="D105" s="4">
        <f>CURITIBA!D107+LONDRINA!D107+'CORNELIO PROCOPIO'!D107+APUCARANA!D107+ARAPOTI!D107+UMUARAMA!D107+'CAMPO MOURÃO'!D107+GUARAPUAVA!D107+PARANAVAÍ!D107+TOLEDO!D107</f>
        <v>747</v>
      </c>
      <c r="E105" s="5">
        <f aca="true" t="shared" si="2" ref="E105:E110">(D105/D$2)*100</f>
        <v>39.81876332622601</v>
      </c>
      <c r="F105" s="18"/>
    </row>
    <row r="106" spans="1:6" ht="15.75">
      <c r="A106" s="52" t="s">
        <v>65</v>
      </c>
      <c r="B106" s="53"/>
      <c r="C106" s="54"/>
      <c r="D106" s="4">
        <f>CURITIBA!D108+LONDRINA!D108+'CORNELIO PROCOPIO'!D108+APUCARANA!D108+ARAPOTI!D108+UMUARAMA!D108+'CAMPO MOURÃO'!D108+GUARAPUAVA!D108+PARANAVAÍ!D108+TOLEDO!D108</f>
        <v>120</v>
      </c>
      <c r="E106" s="5">
        <f t="shared" si="2"/>
        <v>6.396588486140725</v>
      </c>
      <c r="F106" s="18"/>
    </row>
    <row r="107" spans="1:6" ht="15.75">
      <c r="A107" s="52" t="s">
        <v>66</v>
      </c>
      <c r="B107" s="53"/>
      <c r="C107" s="54"/>
      <c r="D107" s="4">
        <f>CURITIBA!D109+LONDRINA!D109+'CORNELIO PROCOPIO'!D109+APUCARANA!D109+ARAPOTI!D109+UMUARAMA!D109+'CAMPO MOURÃO'!D109+GUARAPUAVA!D109+PARANAVAÍ!D109+TOLEDO!D109</f>
        <v>320</v>
      </c>
      <c r="E107" s="5">
        <f t="shared" si="2"/>
        <v>17.057569296375267</v>
      </c>
      <c r="F107" s="18"/>
    </row>
    <row r="108" spans="1:6" ht="15.75">
      <c r="A108" s="52" t="s">
        <v>67</v>
      </c>
      <c r="B108" s="53"/>
      <c r="C108" s="54"/>
      <c r="D108" s="4">
        <f>CURITIBA!D110+LONDRINA!D110+'CORNELIO PROCOPIO'!D110+APUCARANA!D110+ARAPOTI!D110+UMUARAMA!D110+'CAMPO MOURÃO'!D110+GUARAPUAVA!D110+PARANAVAÍ!D110+TOLEDO!D110</f>
        <v>157</v>
      </c>
      <c r="E108" s="5">
        <f t="shared" si="2"/>
        <v>8.368869936034114</v>
      </c>
      <c r="F108" s="18"/>
    </row>
    <row r="109" spans="1:6" ht="15.75">
      <c r="A109" s="85" t="s">
        <v>68</v>
      </c>
      <c r="B109" s="86"/>
      <c r="C109" s="87"/>
      <c r="D109" s="4">
        <f>CURITIBA!D111+LONDRINA!D111+'CORNELIO PROCOPIO'!D111+APUCARANA!D111+ARAPOTI!D111+UMUARAMA!D111+'CAMPO MOURÃO'!D111+GUARAPUAVA!D111+PARANAVAÍ!D111+TOLEDO!D111</f>
        <v>499</v>
      </c>
      <c r="E109" s="5">
        <f t="shared" si="2"/>
        <v>26.599147121535182</v>
      </c>
      <c r="F109" s="18"/>
    </row>
    <row r="110" spans="1:6" ht="15.75">
      <c r="A110" s="52" t="s">
        <v>14</v>
      </c>
      <c r="B110" s="53"/>
      <c r="C110" s="54"/>
      <c r="D110" s="4">
        <f>CURITIBA!D112+LONDRINA!D112+'CORNELIO PROCOPIO'!D112+APUCARANA!D112+ARAPOTI!D112+UMUARAMA!D112+'CAMPO MOURÃO'!D112+GUARAPUAVA!D112+PARANAVAÍ!D112+TOLEDO!D112</f>
        <v>375</v>
      </c>
      <c r="E110" s="5">
        <f t="shared" si="2"/>
        <v>19.989339019189764</v>
      </c>
      <c r="F110" s="18"/>
    </row>
    <row r="111" spans="1:6" s="30" customFormat="1" ht="15.75">
      <c r="A111" s="7"/>
      <c r="B111" s="7"/>
      <c r="C111" s="7"/>
      <c r="D111" s="8"/>
      <c r="E111" s="9">
        <f>SUM(E105:E110)</f>
        <v>118.23027718550105</v>
      </c>
      <c r="F111" s="29"/>
    </row>
    <row r="112" spans="1:6" s="30" customFormat="1" ht="15.75">
      <c r="A112" s="7"/>
      <c r="B112" s="7"/>
      <c r="C112" s="7"/>
      <c r="D112" s="8"/>
      <c r="E112" s="9"/>
      <c r="F112" s="29"/>
    </row>
    <row r="113" spans="1:6" ht="34.5" customHeight="1">
      <c r="A113" s="106" t="s">
        <v>69</v>
      </c>
      <c r="B113" s="106"/>
      <c r="C113" s="106"/>
      <c r="D113" s="106"/>
      <c r="E113" s="106"/>
      <c r="F113" s="18"/>
    </row>
    <row r="114" spans="1:6" ht="15.75">
      <c r="A114" s="52" t="s">
        <v>13</v>
      </c>
      <c r="B114" s="53"/>
      <c r="C114" s="54"/>
      <c r="D114" s="4">
        <f>CURITIBA!D116+LONDRINA!D116+'CORNELIO PROCOPIO'!D116+APUCARANA!D116+ARAPOTI!D116+UMUARAMA!D116+'CAMPO MOURÃO'!D116+GUARAPUAVA!D116+PARANAVAÍ!D116+TOLEDO!D116</f>
        <v>271</v>
      </c>
      <c r="E114" s="5">
        <f>(D114/D$2)*100</f>
        <v>14.445628997867804</v>
      </c>
      <c r="F114" s="18"/>
    </row>
    <row r="115" spans="1:6" ht="15.75">
      <c r="A115" s="52" t="s">
        <v>36</v>
      </c>
      <c r="B115" s="53"/>
      <c r="C115" s="54"/>
      <c r="D115" s="4">
        <f>CURITIBA!D117+LONDRINA!D117+'CORNELIO PROCOPIO'!D117+APUCARANA!D117+ARAPOTI!D117+UMUARAMA!D117+'CAMPO MOURÃO'!D117+GUARAPUAVA!D117+PARANAVAÍ!D117+TOLEDO!D117</f>
        <v>1544</v>
      </c>
      <c r="E115" s="5">
        <f>(D115/D$2)*100</f>
        <v>82.30277185501066</v>
      </c>
      <c r="F115" s="18"/>
    </row>
    <row r="116" spans="1:6" ht="15.75">
      <c r="A116" s="52" t="s">
        <v>15</v>
      </c>
      <c r="B116" s="53"/>
      <c r="C116" s="54"/>
      <c r="D116" s="4">
        <f>CURITIBA!D118+LONDRINA!D118+'CORNELIO PROCOPIO'!D118+APUCARANA!D118+ARAPOTI!D118+UMUARAMA!D118+'CAMPO MOURÃO'!D118+GUARAPUAVA!D118+PARANAVAÍ!D118+TOLEDO!D118</f>
        <v>61</v>
      </c>
      <c r="E116" s="5">
        <f>(D116/D$2)*100</f>
        <v>3.251599147121535</v>
      </c>
      <c r="F116" s="18"/>
    </row>
    <row r="117" spans="1:6" s="30" customFormat="1" ht="15.75">
      <c r="A117" s="7"/>
      <c r="B117" s="7"/>
      <c r="C117" s="7"/>
      <c r="D117" s="8"/>
      <c r="E117" s="9">
        <f>SUM(E114:E116)</f>
        <v>100</v>
      </c>
      <c r="F117" s="29"/>
    </row>
    <row r="118" spans="1:6" s="30" customFormat="1" ht="15.75">
      <c r="A118" s="7"/>
      <c r="B118" s="7"/>
      <c r="C118" s="7"/>
      <c r="D118" s="8"/>
      <c r="E118" s="9"/>
      <c r="F118" s="29"/>
    </row>
    <row r="119" spans="1:6" ht="18">
      <c r="A119" s="60" t="s">
        <v>70</v>
      </c>
      <c r="B119" s="60"/>
      <c r="C119" s="60"/>
      <c r="D119" s="60"/>
      <c r="E119" s="60"/>
      <c r="F119" s="18"/>
    </row>
    <row r="120" spans="1:6" ht="15.75">
      <c r="A120" s="52" t="s">
        <v>71</v>
      </c>
      <c r="B120" s="53"/>
      <c r="C120" s="54"/>
      <c r="D120" s="4">
        <f>CURITIBA!D122+LONDRINA!D122+'CORNELIO PROCOPIO'!D122+APUCARANA!D122+ARAPOTI!D122+UMUARAMA!D122+'CAMPO MOURÃO'!D122+GUARAPUAVA!D122+PARANAVAÍ!D122+TOLEDO!D122</f>
        <v>891</v>
      </c>
      <c r="E120" s="5">
        <f aca="true" t="shared" si="3" ref="E120:E125">(D120/D$2)*100</f>
        <v>47.494669509594885</v>
      </c>
      <c r="F120" s="18"/>
    </row>
    <row r="121" spans="1:6" ht="15.75">
      <c r="A121" s="52" t="s">
        <v>72</v>
      </c>
      <c r="B121" s="53"/>
      <c r="C121" s="54"/>
      <c r="D121" s="4">
        <f>CURITIBA!D123+LONDRINA!D123+'CORNELIO PROCOPIO'!D123+APUCARANA!D123+ARAPOTI!D123+UMUARAMA!D123+'CAMPO MOURÃO'!D123+GUARAPUAVA!D123+PARANAVAÍ!D123+TOLEDO!D123</f>
        <v>663</v>
      </c>
      <c r="E121" s="5">
        <f t="shared" si="3"/>
        <v>35.3411513859275</v>
      </c>
      <c r="F121" s="18"/>
    </row>
    <row r="122" spans="1:6" ht="15.75">
      <c r="A122" s="52" t="s">
        <v>73</v>
      </c>
      <c r="B122" s="53"/>
      <c r="C122" s="54"/>
      <c r="D122" s="4">
        <f>CURITIBA!D124+LONDRINA!D124+'CORNELIO PROCOPIO'!D124+APUCARANA!D124+ARAPOTI!D124+UMUARAMA!D124+'CAMPO MOURÃO'!D124+GUARAPUAVA!D124+PARANAVAÍ!D124+TOLEDO!D124</f>
        <v>161</v>
      </c>
      <c r="E122" s="5">
        <f t="shared" si="3"/>
        <v>8.582089552238806</v>
      </c>
      <c r="F122" s="18"/>
    </row>
    <row r="123" spans="1:6" ht="15.75">
      <c r="A123" s="52" t="s">
        <v>74</v>
      </c>
      <c r="B123" s="53"/>
      <c r="C123" s="54"/>
      <c r="D123" s="4">
        <f>CURITIBA!D125+LONDRINA!D125+'CORNELIO PROCOPIO'!D125+APUCARANA!D125+ARAPOTI!D125+UMUARAMA!D125+'CAMPO MOURÃO'!D125+GUARAPUAVA!D125+PARANAVAÍ!D125+TOLEDO!D125</f>
        <v>173</v>
      </c>
      <c r="E123" s="5">
        <f t="shared" si="3"/>
        <v>9.22174840085288</v>
      </c>
      <c r="F123" s="18"/>
    </row>
    <row r="124" spans="1:6" ht="15.75">
      <c r="A124" s="85" t="s">
        <v>75</v>
      </c>
      <c r="B124" s="86"/>
      <c r="C124" s="87"/>
      <c r="D124" s="4">
        <f>CURITIBA!D126+LONDRINA!D126+'CORNELIO PROCOPIO'!D126+APUCARANA!D126+ARAPOTI!D126+UMUARAMA!D126+'CAMPO MOURÃO'!D126+GUARAPUAVA!D126+PARANAVAÍ!D126+TOLEDO!D126</f>
        <v>188</v>
      </c>
      <c r="E124" s="5">
        <f t="shared" si="3"/>
        <v>10.021321961620469</v>
      </c>
      <c r="F124" s="18"/>
    </row>
    <row r="125" spans="1:6" ht="15.75">
      <c r="A125" s="52" t="s">
        <v>14</v>
      </c>
      <c r="B125" s="53"/>
      <c r="C125" s="54"/>
      <c r="D125" s="4">
        <f>CURITIBA!D127+LONDRINA!D127+'CORNELIO PROCOPIO'!D127+APUCARANA!D127+ARAPOTI!D127+UMUARAMA!D127+'CAMPO MOURÃO'!D127+GUARAPUAVA!D127+PARANAVAÍ!D127+TOLEDO!D127</f>
        <v>47</v>
      </c>
      <c r="E125" s="5">
        <f t="shared" si="3"/>
        <v>2.5053304904051172</v>
      </c>
      <c r="F125" s="18"/>
    </row>
    <row r="126" spans="1:6" s="30" customFormat="1" ht="15.75">
      <c r="A126" s="7"/>
      <c r="B126" s="7"/>
      <c r="C126" s="7"/>
      <c r="D126" s="8"/>
      <c r="E126" s="9">
        <f>SUM(E120:E125)</f>
        <v>113.16631130063965</v>
      </c>
      <c r="F126" s="29"/>
    </row>
    <row r="127" spans="1:6" ht="18">
      <c r="A127" s="60" t="s">
        <v>76</v>
      </c>
      <c r="B127" s="60"/>
      <c r="C127" s="60"/>
      <c r="D127" s="60"/>
      <c r="E127" s="60"/>
      <c r="F127" s="18"/>
    </row>
    <row r="128" spans="1:6" ht="15.75">
      <c r="A128" s="52" t="s">
        <v>13</v>
      </c>
      <c r="B128" s="53"/>
      <c r="C128" s="54"/>
      <c r="D128" s="4">
        <f>CURITIBA!D130+LONDRINA!D130+'CORNELIO PROCOPIO'!D130+APUCARANA!D130+ARAPOTI!D130+UMUARAMA!D130+'CAMPO MOURÃO'!D130+GUARAPUAVA!D130+PARANAVAÍ!D130+TOLEDO!D130</f>
        <v>1254</v>
      </c>
      <c r="E128" s="5">
        <f>(D128/D$2)*100</f>
        <v>66.84434968017058</v>
      </c>
      <c r="F128" s="18"/>
    </row>
    <row r="129" spans="1:6" ht="15.75">
      <c r="A129" s="52" t="s">
        <v>36</v>
      </c>
      <c r="B129" s="53"/>
      <c r="C129" s="54"/>
      <c r="D129" s="4">
        <f>CURITIBA!D131+LONDRINA!D131+'CORNELIO PROCOPIO'!D131+APUCARANA!D131+ARAPOTI!D131+UMUARAMA!D131+'CAMPO MOURÃO'!D131+GUARAPUAVA!D131+PARANAVAÍ!D131+TOLEDO!D131</f>
        <v>581</v>
      </c>
      <c r="E129" s="5">
        <f>(D129/D$2)*100</f>
        <v>30.970149253731343</v>
      </c>
      <c r="F129" s="18"/>
    </row>
    <row r="130" spans="1:6" ht="15.75">
      <c r="A130" s="52" t="s">
        <v>15</v>
      </c>
      <c r="B130" s="53"/>
      <c r="C130" s="54"/>
      <c r="D130" s="4">
        <f>CURITIBA!D132+LONDRINA!D132+'CORNELIO PROCOPIO'!D132+APUCARANA!D132+ARAPOTI!D132+UMUARAMA!D132+'CAMPO MOURÃO'!D132+GUARAPUAVA!D132+PARANAVAÍ!D132+TOLEDO!D132</f>
        <v>41</v>
      </c>
      <c r="E130" s="5">
        <f>(D130/D$2)*100</f>
        <v>2.185501066098081</v>
      </c>
      <c r="F130" s="18"/>
    </row>
    <row r="131" spans="1:6" s="30" customFormat="1" ht="15.75">
      <c r="A131" s="7"/>
      <c r="B131" s="7"/>
      <c r="C131" s="7"/>
      <c r="D131" s="8"/>
      <c r="E131" s="9">
        <f>SUM(E128:E130)</f>
        <v>100</v>
      </c>
      <c r="F131" s="29"/>
    </row>
    <row r="132" spans="1:6" s="30" customFormat="1" ht="15.75">
      <c r="A132" s="7"/>
      <c r="B132" s="7"/>
      <c r="C132" s="7"/>
      <c r="D132" s="8"/>
      <c r="E132" s="9"/>
      <c r="F132" s="29"/>
    </row>
    <row r="133" spans="1:6" ht="18">
      <c r="A133" s="60" t="s">
        <v>77</v>
      </c>
      <c r="B133" s="60"/>
      <c r="C133" s="60"/>
      <c r="D133" s="60"/>
      <c r="E133" s="60"/>
      <c r="F133" s="18"/>
    </row>
    <row r="134" spans="1:6" ht="15.75">
      <c r="A134" s="52" t="s">
        <v>78</v>
      </c>
      <c r="B134" s="53"/>
      <c r="C134" s="54"/>
      <c r="D134" s="4">
        <f>CURITIBA!D136+LONDRINA!D136+'CORNELIO PROCOPIO'!D136+APUCARANA!D136+ARAPOTI!D136+UMUARAMA!D136+'CAMPO MOURÃO'!D136+GUARAPUAVA!D136+PARANAVAÍ!D136+TOLEDO!D136</f>
        <v>21</v>
      </c>
      <c r="E134" s="5">
        <f>(D134/D$2)*100</f>
        <v>1.1194029850746268</v>
      </c>
      <c r="F134" s="18"/>
    </row>
    <row r="135" spans="1:6" ht="15.75">
      <c r="A135" s="52" t="s">
        <v>79</v>
      </c>
      <c r="B135" s="53"/>
      <c r="C135" s="54"/>
      <c r="D135" s="4">
        <f>CURITIBA!D137+LONDRINA!D137+'CORNELIO PROCOPIO'!D137+APUCARANA!D137+ARAPOTI!D137+UMUARAMA!D137+'CAMPO MOURÃO'!D137+GUARAPUAVA!D137+PARANAVAÍ!D137+TOLEDO!D137</f>
        <v>62</v>
      </c>
      <c r="E135" s="5">
        <f aca="true" t="shared" si="4" ref="E135:E140">(D135/D$2)*100</f>
        <v>3.304904051172708</v>
      </c>
      <c r="F135" s="18"/>
    </row>
    <row r="136" spans="1:6" ht="15.75">
      <c r="A136" s="52" t="s">
        <v>80</v>
      </c>
      <c r="B136" s="53"/>
      <c r="C136" s="54"/>
      <c r="D136" s="4">
        <f>CURITIBA!D138+LONDRINA!D138+'CORNELIO PROCOPIO'!D138+APUCARANA!D138+ARAPOTI!D138+UMUARAMA!D138+'CAMPO MOURÃO'!D138+GUARAPUAVA!D138+PARANAVAÍ!D138+TOLEDO!D138</f>
        <v>64</v>
      </c>
      <c r="E136" s="5">
        <f t="shared" si="4"/>
        <v>3.411513859275053</v>
      </c>
      <c r="F136" s="18"/>
    </row>
    <row r="137" spans="1:6" ht="15.75">
      <c r="A137" s="85" t="s">
        <v>81</v>
      </c>
      <c r="B137" s="86"/>
      <c r="C137" s="87"/>
      <c r="D137" s="4">
        <f>CURITIBA!D139+LONDRINA!D139+'CORNELIO PROCOPIO'!D139+APUCARANA!D139+ARAPOTI!D139+UMUARAMA!D139+'CAMPO MOURÃO'!D139+GUARAPUAVA!D139+PARANAVAÍ!D139+TOLEDO!D139</f>
        <v>43</v>
      </c>
      <c r="E137" s="5">
        <f t="shared" si="4"/>
        <v>2.292110874200427</v>
      </c>
      <c r="F137" s="18"/>
    </row>
    <row r="138" spans="1:6" ht="15.75">
      <c r="A138" s="52" t="s">
        <v>82</v>
      </c>
      <c r="B138" s="53"/>
      <c r="C138" s="54"/>
      <c r="D138" s="4">
        <f>CURITIBA!D140+LONDRINA!D140+'CORNELIO PROCOPIO'!D140+APUCARANA!D140+ARAPOTI!D140+UMUARAMA!D140+'CAMPO MOURÃO'!D140+GUARAPUAVA!D140+PARANAVAÍ!D140+TOLEDO!D140</f>
        <v>96</v>
      </c>
      <c r="E138" s="5">
        <f t="shared" si="4"/>
        <v>5.11727078891258</v>
      </c>
      <c r="F138" s="18"/>
    </row>
    <row r="139" spans="1:6" ht="15.75">
      <c r="A139" s="85" t="s">
        <v>75</v>
      </c>
      <c r="B139" s="86"/>
      <c r="C139" s="87"/>
      <c r="D139" s="4">
        <f>CURITIBA!D141+LONDRINA!D141+'CORNELIO PROCOPIO'!D141+APUCARANA!D141+ARAPOTI!D141+UMUARAMA!D141+'CAMPO MOURÃO'!D141+GUARAPUAVA!D141+PARANAVAÍ!D141+TOLEDO!D141</f>
        <v>93</v>
      </c>
      <c r="E139" s="5">
        <f t="shared" si="4"/>
        <v>4.957356076759062</v>
      </c>
      <c r="F139" s="18"/>
    </row>
    <row r="140" spans="1:6" ht="15.75">
      <c r="A140" s="52" t="s">
        <v>14</v>
      </c>
      <c r="B140" s="53"/>
      <c r="C140" s="54"/>
      <c r="D140" s="4">
        <f>CURITIBA!D142+LONDRINA!D142+'CORNELIO PROCOPIO'!D142+APUCARANA!D142+ARAPOTI!D142+UMUARAMA!D142+'CAMPO MOURÃO'!D142+GUARAPUAVA!D142+PARANAVAÍ!D142+TOLEDO!D142</f>
        <v>202</v>
      </c>
      <c r="E140" s="5">
        <f t="shared" si="4"/>
        <v>10.767590618336886</v>
      </c>
      <c r="F140" s="18"/>
    </row>
    <row r="141" spans="1:6" s="30" customFormat="1" ht="15.75">
      <c r="A141" s="7"/>
      <c r="B141" s="7"/>
      <c r="C141" s="7"/>
      <c r="D141" s="8"/>
      <c r="E141" s="9">
        <f>SUM(E134:E140)</f>
        <v>30.970149253731343</v>
      </c>
      <c r="F141" s="29"/>
    </row>
  </sheetData>
  <sheetProtection/>
  <mergeCells count="107">
    <mergeCell ref="A138:C138"/>
    <mergeCell ref="A139:C139"/>
    <mergeCell ref="A140:C140"/>
    <mergeCell ref="A130:C130"/>
    <mergeCell ref="A133:E133"/>
    <mergeCell ref="A134:C134"/>
    <mergeCell ref="A135:C135"/>
    <mergeCell ref="A136:C136"/>
    <mergeCell ref="A137:C137"/>
    <mergeCell ref="A123:C123"/>
    <mergeCell ref="A124:C124"/>
    <mergeCell ref="A125:C125"/>
    <mergeCell ref="A127:E127"/>
    <mergeCell ref="A128:C128"/>
    <mergeCell ref="A129:C129"/>
    <mergeCell ref="A115:C115"/>
    <mergeCell ref="A116:C116"/>
    <mergeCell ref="A119:E119"/>
    <mergeCell ref="A120:C120"/>
    <mergeCell ref="A121:C121"/>
    <mergeCell ref="A122:C122"/>
    <mergeCell ref="A107:C107"/>
    <mergeCell ref="A108:C108"/>
    <mergeCell ref="A109:C109"/>
    <mergeCell ref="A110:C110"/>
    <mergeCell ref="A113:E113"/>
    <mergeCell ref="A114:C114"/>
    <mergeCell ref="A99:C99"/>
    <mergeCell ref="A100:C100"/>
    <mergeCell ref="A101:C101"/>
    <mergeCell ref="A104:E104"/>
    <mergeCell ref="A105:C105"/>
    <mergeCell ref="A106:C106"/>
    <mergeCell ref="A89:C89"/>
    <mergeCell ref="A92:E92"/>
    <mergeCell ref="A93:C93"/>
    <mergeCell ref="A94:C94"/>
    <mergeCell ref="A95:C95"/>
    <mergeCell ref="A98:E98"/>
    <mergeCell ref="A83:E83"/>
    <mergeCell ref="A84:C84"/>
    <mergeCell ref="A85:C85"/>
    <mergeCell ref="A86:C86"/>
    <mergeCell ref="A87:C87"/>
    <mergeCell ref="A88:C88"/>
    <mergeCell ref="A72:C72"/>
    <mergeCell ref="A75:E76"/>
    <mergeCell ref="A77:C77"/>
    <mergeCell ref="A78:C78"/>
    <mergeCell ref="A79:C79"/>
    <mergeCell ref="A80:C80"/>
    <mergeCell ref="A63:C63"/>
    <mergeCell ref="A64:C64"/>
    <mergeCell ref="A65:C65"/>
    <mergeCell ref="A68:E69"/>
    <mergeCell ref="A70:C70"/>
    <mergeCell ref="A71:C71"/>
    <mergeCell ref="A54:C54"/>
    <mergeCell ref="A55:C55"/>
    <mergeCell ref="A56:C56"/>
    <mergeCell ref="A57:C57"/>
    <mergeCell ref="A58:C58"/>
    <mergeCell ref="A61:E62"/>
    <mergeCell ref="A43:C43"/>
    <mergeCell ref="A46:E47"/>
    <mergeCell ref="A48:C48"/>
    <mergeCell ref="A49:C49"/>
    <mergeCell ref="A50:C50"/>
    <mergeCell ref="A53:E53"/>
    <mergeCell ref="A36:C36"/>
    <mergeCell ref="A38:E38"/>
    <mergeCell ref="A39:C39"/>
    <mergeCell ref="A40:C40"/>
    <mergeCell ref="A41:C41"/>
    <mergeCell ref="A42:C42"/>
    <mergeCell ref="A30:E30"/>
    <mergeCell ref="A31:C31"/>
    <mergeCell ref="A32:C32"/>
    <mergeCell ref="A33:C33"/>
    <mergeCell ref="A34:C34"/>
    <mergeCell ref="A35:C35"/>
    <mergeCell ref="A23:E23"/>
    <mergeCell ref="A24:C24"/>
    <mergeCell ref="A25:C25"/>
    <mergeCell ref="A26:C26"/>
    <mergeCell ref="A27:C27"/>
    <mergeCell ref="A28:C28"/>
    <mergeCell ref="A15:E15"/>
    <mergeCell ref="A16:C16"/>
    <mergeCell ref="A17:C17"/>
    <mergeCell ref="A18:C18"/>
    <mergeCell ref="A19:C19"/>
    <mergeCell ref="A20:C20"/>
    <mergeCell ref="A7:C7"/>
    <mergeCell ref="A9:E9"/>
    <mergeCell ref="A10:C10"/>
    <mergeCell ref="A11:C11"/>
    <mergeCell ref="A12:C12"/>
    <mergeCell ref="A13:C13"/>
    <mergeCell ref="A1:C1"/>
    <mergeCell ref="D1:E1"/>
    <mergeCell ref="A3:C3"/>
    <mergeCell ref="A4:E4"/>
    <mergeCell ref="A5:C5"/>
    <mergeCell ref="A6:C6"/>
    <mergeCell ref="A2:C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7" customWidth="1"/>
    <col min="3" max="3" width="49.7109375" style="17" customWidth="1"/>
    <col min="4" max="16384" width="9.140625" style="17" customWidth="1"/>
  </cols>
  <sheetData>
    <row r="1" spans="1:6" ht="18">
      <c r="A1" s="61" t="s">
        <v>44</v>
      </c>
      <c r="B1" s="62"/>
      <c r="C1" s="63"/>
      <c r="D1" s="64" t="s">
        <v>1</v>
      </c>
      <c r="E1" s="65"/>
      <c r="F1" s="16"/>
    </row>
    <row r="2" spans="1:6" ht="18">
      <c r="A2" s="61" t="s">
        <v>7</v>
      </c>
      <c r="B2" s="62"/>
      <c r="C2" s="63"/>
      <c r="D2" s="70">
        <f>'GERAL PARANÁ'!F4</f>
        <v>953</v>
      </c>
      <c r="E2" s="71"/>
      <c r="F2" s="16"/>
    </row>
    <row r="3" spans="1:6" ht="18">
      <c r="A3" s="76"/>
      <c r="B3" s="76"/>
      <c r="C3" s="77"/>
      <c r="D3" s="1" t="s">
        <v>8</v>
      </c>
      <c r="E3" s="1" t="s">
        <v>9</v>
      </c>
      <c r="F3" s="16"/>
    </row>
    <row r="4" spans="1:6" ht="18">
      <c r="A4" s="60" t="s">
        <v>43</v>
      </c>
      <c r="B4" s="60"/>
      <c r="C4" s="60"/>
      <c r="D4" s="60"/>
      <c r="E4" s="60"/>
      <c r="F4" s="3"/>
    </row>
    <row r="5" spans="1:6" ht="15.75">
      <c r="A5" s="52" t="s">
        <v>16</v>
      </c>
      <c r="B5" s="53"/>
      <c r="C5" s="54"/>
      <c r="D5" s="4">
        <f>CURITIBA!F7+LONDRINA!F7+'CORNELIO PROCOPIO'!F7+APUCARANA!F7+ARAPOTI!F7+UMUARAMA!F7+'CAMPO MOURÃO'!F7+GUARAPUAVA!F7+PARANAVAÍ!F7+TOLEDO!F7</f>
        <v>666</v>
      </c>
      <c r="E5" s="5">
        <f>(D5/D$2)*100</f>
        <v>69.88457502623295</v>
      </c>
      <c r="F5" s="18"/>
    </row>
    <row r="6" spans="1:6" ht="15.75">
      <c r="A6" s="52" t="s">
        <v>17</v>
      </c>
      <c r="B6" s="53"/>
      <c r="C6" s="54"/>
      <c r="D6" s="4">
        <f>CURITIBA!F8+LONDRINA!F8+'CORNELIO PROCOPIO'!F8+APUCARANA!F8+ARAPOTI!F8+UMUARAMA!F8+'CAMPO MOURÃO'!F8+GUARAPUAVA!F8+PARANAVAÍ!F8+TOLEDO!F8</f>
        <v>257</v>
      </c>
      <c r="E6" s="5">
        <f>(D6/D$2)*100</f>
        <v>26.967471143756562</v>
      </c>
      <c r="F6" s="18"/>
    </row>
    <row r="7" spans="1:6" ht="15.75">
      <c r="A7" s="61" t="s">
        <v>10</v>
      </c>
      <c r="B7" s="62"/>
      <c r="C7" s="63"/>
      <c r="D7" s="4">
        <f>CURITIBA!F9+LONDRINA!F9+'CORNELIO PROCOPIO'!F9+APUCARANA!F9+ARAPOTI!F9+UMUARAMA!F9+'CAMPO MOURÃO'!F9+GUARAPUAVA!F9+PARANAVAÍ!F9+TOLEDO!F9</f>
        <v>30</v>
      </c>
      <c r="E7" s="5">
        <f>(D7/D$2)*100</f>
        <v>3.147953830010493</v>
      </c>
      <c r="F7" s="18"/>
    </row>
    <row r="8" spans="1:6" s="30" customFormat="1" ht="15.75">
      <c r="A8" s="7"/>
      <c r="B8" s="7"/>
      <c r="C8" s="7"/>
      <c r="D8" s="8"/>
      <c r="E8" s="19">
        <f>SUM(E5:E7)</f>
        <v>100</v>
      </c>
      <c r="F8" s="29"/>
    </row>
    <row r="9" spans="1:6" ht="18">
      <c r="A9" s="60" t="s">
        <v>42</v>
      </c>
      <c r="B9" s="60"/>
      <c r="C9" s="60"/>
      <c r="D9" s="60"/>
      <c r="E9" s="60"/>
      <c r="F9" s="18"/>
    </row>
    <row r="10" spans="1:6" ht="15.75">
      <c r="A10" s="52" t="s">
        <v>11</v>
      </c>
      <c r="B10" s="53"/>
      <c r="C10" s="54"/>
      <c r="D10" s="4">
        <f>CURITIBA!F12+LONDRINA!F12+'CORNELIO PROCOPIO'!F12+APUCARANA!F12+ARAPOTI!F12+UMUARAMA!F12+'CAMPO MOURÃO'!F12+GUARAPUAVA!F12+PARANAVAÍ!F12+TOLEDO!F12</f>
        <v>536</v>
      </c>
      <c r="E10" s="5">
        <f>(D10/D$2)*100</f>
        <v>56.24344176285414</v>
      </c>
      <c r="F10" s="18"/>
    </row>
    <row r="11" spans="1:6" ht="15.75">
      <c r="A11" s="52" t="s">
        <v>12</v>
      </c>
      <c r="B11" s="53"/>
      <c r="C11" s="54"/>
      <c r="D11" s="4">
        <f>CURITIBA!F13+LONDRINA!F13+'CORNELIO PROCOPIO'!F13+APUCARANA!F13+ARAPOTI!F13+UMUARAMA!F13+'CAMPO MOURÃO'!F13+GUARAPUAVA!F13+PARANAVAÍ!F13+TOLEDO!F13</f>
        <v>408</v>
      </c>
      <c r="E11" s="5">
        <f>(D11/D$2)*100</f>
        <v>42.81217208814271</v>
      </c>
      <c r="F11" s="18"/>
    </row>
    <row r="12" spans="1:6" ht="15.75">
      <c r="A12" s="52" t="s">
        <v>18</v>
      </c>
      <c r="B12" s="53"/>
      <c r="C12" s="54"/>
      <c r="D12" s="4">
        <f>CURITIBA!F14+LONDRINA!F14+'CORNELIO PROCOPIO'!F14+APUCARANA!F14+ARAPOTI!F14+UMUARAMA!F14+'CAMPO MOURÃO'!F14+GUARAPUAVA!F14+PARANAVAÍ!F14+TOLEDO!F14</f>
        <v>4</v>
      </c>
      <c r="E12" s="5">
        <f>(D12/D$2)*100</f>
        <v>0.4197271773347324</v>
      </c>
      <c r="F12" s="18"/>
    </row>
    <row r="13" spans="1:6" ht="15.75">
      <c r="A13" s="61" t="s">
        <v>10</v>
      </c>
      <c r="B13" s="62"/>
      <c r="C13" s="63"/>
      <c r="D13" s="4">
        <f>CURITIBA!F15+LONDRINA!F15+'CORNELIO PROCOPIO'!F15+APUCARANA!F15+ARAPOTI!F15+UMUARAMA!F15+'CAMPO MOURÃO'!F15+GUARAPUAVA!F15+PARANAVAÍ!F15+TOLEDO!F15</f>
        <v>5</v>
      </c>
      <c r="E13" s="5">
        <f>(D13/D$2)*100</f>
        <v>0.5246589716684155</v>
      </c>
      <c r="F13" s="18"/>
    </row>
    <row r="14" spans="1:6" s="30" customFormat="1" ht="15.75">
      <c r="A14" s="7"/>
      <c r="B14" s="7"/>
      <c r="C14" s="7"/>
      <c r="D14" s="8"/>
      <c r="E14" s="19">
        <f>SUM(E10:E13)</f>
        <v>100</v>
      </c>
      <c r="F14" s="29"/>
    </row>
    <row r="15" spans="1:6" ht="18">
      <c r="A15" s="60" t="s">
        <v>41</v>
      </c>
      <c r="B15" s="60"/>
      <c r="C15" s="60"/>
      <c r="D15" s="60"/>
      <c r="E15" s="60"/>
      <c r="F15" s="18"/>
    </row>
    <row r="16" spans="1:6" ht="15.75">
      <c r="A16" s="52" t="s">
        <v>19</v>
      </c>
      <c r="B16" s="53"/>
      <c r="C16" s="54"/>
      <c r="D16" s="4">
        <f>CURITIBA!F18+LONDRINA!F18+'CORNELIO PROCOPIO'!F18+APUCARANA!F18+ARAPOTI!F18+UMUARAMA!F18+'CAMPO MOURÃO'!F18+GUARAPUAVA!F18+PARANAVAÍ!F18+TOLEDO!F18</f>
        <v>91</v>
      </c>
      <c r="E16" s="5">
        <f>(D16/D$2)*100</f>
        <v>9.548793284365162</v>
      </c>
      <c r="F16" s="18"/>
    </row>
    <row r="17" spans="1:6" ht="15.75">
      <c r="A17" s="52" t="s">
        <v>21</v>
      </c>
      <c r="B17" s="53"/>
      <c r="C17" s="54"/>
      <c r="D17" s="4">
        <f>CURITIBA!F19+LONDRINA!F19+'CORNELIO PROCOPIO'!F19+APUCARANA!F19+ARAPOTI!F19+UMUARAMA!F19+'CAMPO MOURÃO'!F19+GUARAPUAVA!F19+PARANAVAÍ!F19+TOLEDO!F19</f>
        <v>276</v>
      </c>
      <c r="E17" s="5">
        <f>(D17/D$2)*100</f>
        <v>28.961175236096537</v>
      </c>
      <c r="F17" s="18"/>
    </row>
    <row r="18" spans="1:6" ht="15.75">
      <c r="A18" s="52" t="s">
        <v>20</v>
      </c>
      <c r="B18" s="53"/>
      <c r="C18" s="54"/>
      <c r="D18" s="4">
        <f>CURITIBA!F20+LONDRINA!F20+'CORNELIO PROCOPIO'!F20+APUCARANA!F20+ARAPOTI!F20+UMUARAMA!F20+'CAMPO MOURÃO'!F20+GUARAPUAVA!F20+PARANAVAÍ!F20+TOLEDO!F20</f>
        <v>237</v>
      </c>
      <c r="E18" s="5">
        <f>(D18/D$2)*100</f>
        <v>24.868835257082896</v>
      </c>
      <c r="F18" s="18"/>
    </row>
    <row r="19" spans="1:6" ht="15.75">
      <c r="A19" s="52" t="s">
        <v>22</v>
      </c>
      <c r="B19" s="53"/>
      <c r="C19" s="54"/>
      <c r="D19" s="4">
        <f>CURITIBA!F21+LONDRINA!F21+'CORNELIO PROCOPIO'!F21+APUCARANA!F21+ARAPOTI!F21+UMUARAMA!F21+'CAMPO MOURÃO'!F21+GUARAPUAVA!F21+PARANAVAÍ!F21+TOLEDO!F21</f>
        <v>133</v>
      </c>
      <c r="E19" s="5">
        <f>(D19/D$2)*100</f>
        <v>13.955928646379853</v>
      </c>
      <c r="F19" s="18"/>
    </row>
    <row r="20" spans="1:6" ht="15.75">
      <c r="A20" s="79" t="s">
        <v>15</v>
      </c>
      <c r="B20" s="80"/>
      <c r="C20" s="81"/>
      <c r="D20" s="4">
        <f>CURITIBA!F22+LONDRINA!F22+'CORNELIO PROCOPIO'!F22+APUCARANA!F22+ARAPOTI!F22+UMUARAMA!F22+'CAMPO MOURÃO'!F22+GUARAPUAVA!F22+PARANAVAÍ!F22+TOLEDO!F22</f>
        <v>216</v>
      </c>
      <c r="E20" s="22">
        <f>(D20/D$2)*100</f>
        <v>22.66526757607555</v>
      </c>
      <c r="F20" s="18"/>
    </row>
    <row r="21" spans="1:6" s="30" customFormat="1" ht="15.75">
      <c r="A21" s="20"/>
      <c r="B21" s="20"/>
      <c r="C21" s="20"/>
      <c r="D21" s="31"/>
      <c r="E21" s="25">
        <f>SUM(E16:E20)</f>
        <v>99.99999999999999</v>
      </c>
      <c r="F21" s="29"/>
    </row>
    <row r="22" spans="1:6" s="30" customFormat="1" ht="15.75">
      <c r="A22" s="11"/>
      <c r="B22" s="11"/>
      <c r="C22" s="11"/>
      <c r="D22" s="32"/>
      <c r="E22" s="13"/>
      <c r="F22" s="29"/>
    </row>
    <row r="23" spans="1:6" ht="18">
      <c r="A23" s="60" t="s">
        <v>40</v>
      </c>
      <c r="B23" s="60"/>
      <c r="C23" s="60"/>
      <c r="D23" s="60"/>
      <c r="E23" s="60"/>
      <c r="F23" s="18"/>
    </row>
    <row r="24" spans="1:6" ht="15.75">
      <c r="A24" s="52" t="s">
        <v>23</v>
      </c>
      <c r="B24" s="53"/>
      <c r="C24" s="54"/>
      <c r="D24" s="4">
        <f>CURITIBA!F26+LONDRINA!F26+'CORNELIO PROCOPIO'!F26+APUCARANA!F26+ARAPOTI!F26+UMUARAMA!F26+'CAMPO MOURÃO'!F26+GUARAPUAVA!F26+PARANAVAÍ!F26+TOLEDO!F26</f>
        <v>41</v>
      </c>
      <c r="E24" s="5">
        <f>(D24/D$2)*100</f>
        <v>4.3022035676810075</v>
      </c>
      <c r="F24" s="18"/>
    </row>
    <row r="25" spans="1:6" ht="15.75">
      <c r="A25" s="52" t="s">
        <v>24</v>
      </c>
      <c r="B25" s="53"/>
      <c r="C25" s="54"/>
      <c r="D25" s="4">
        <f>CURITIBA!F27+LONDRINA!F27+'CORNELIO PROCOPIO'!F27+APUCARANA!F27+ARAPOTI!F27+UMUARAMA!F27+'CAMPO MOURÃO'!F27+GUARAPUAVA!F27+PARANAVAÍ!F27+TOLEDO!F27</f>
        <v>479</v>
      </c>
      <c r="E25" s="5">
        <f>(D25/D$2)*100</f>
        <v>50.262329485834215</v>
      </c>
      <c r="F25" s="18"/>
    </row>
    <row r="26" spans="1:6" ht="15.75">
      <c r="A26" s="52" t="s">
        <v>25</v>
      </c>
      <c r="B26" s="53"/>
      <c r="C26" s="54"/>
      <c r="D26" s="4">
        <f>CURITIBA!F28+LONDRINA!F28+'CORNELIO PROCOPIO'!F28+APUCARANA!F28+ARAPOTI!F28+UMUARAMA!F28+'CAMPO MOURÃO'!F28+GUARAPUAVA!F28+PARANAVAÍ!F28+TOLEDO!F28</f>
        <v>222</v>
      </c>
      <c r="E26" s="5">
        <f>(D26/D$2)*100</f>
        <v>23.29485834207765</v>
      </c>
      <c r="F26" s="18"/>
    </row>
    <row r="27" spans="1:6" ht="15.75">
      <c r="A27" s="52" t="s">
        <v>26</v>
      </c>
      <c r="B27" s="53"/>
      <c r="C27" s="54"/>
      <c r="D27" s="4">
        <f>CURITIBA!F29+LONDRINA!F29+'CORNELIO PROCOPIO'!F29+APUCARANA!F29+ARAPOTI!F29+UMUARAMA!F29+'CAMPO MOURÃO'!F29+GUARAPUAVA!F29+PARANAVAÍ!F29+TOLEDO!F29</f>
        <v>192</v>
      </c>
      <c r="E27" s="5">
        <f>(D27/D$2)*100</f>
        <v>20.146904512067156</v>
      </c>
      <c r="F27" s="18"/>
    </row>
    <row r="28" spans="1:6" ht="15.75">
      <c r="A28" s="79" t="s">
        <v>15</v>
      </c>
      <c r="B28" s="80"/>
      <c r="C28" s="81"/>
      <c r="D28" s="4">
        <f>CURITIBA!F30+LONDRINA!F30+'CORNELIO PROCOPIO'!F30+APUCARANA!F30+ARAPOTI!F30+UMUARAMA!F30+'CAMPO MOURÃO'!F30+GUARAPUAVA!F30+PARANAVAÍ!F30+TOLEDO!F30</f>
        <v>19</v>
      </c>
      <c r="E28" s="22">
        <f>(D28/D$2)*100</f>
        <v>1.993704092339979</v>
      </c>
      <c r="F28" s="18"/>
    </row>
    <row r="29" spans="1:6" s="30" customFormat="1" ht="15.75">
      <c r="A29" s="20"/>
      <c r="B29" s="20"/>
      <c r="C29" s="20"/>
      <c r="D29" s="31"/>
      <c r="E29" s="25">
        <f>SUM(E24:E28)</f>
        <v>100</v>
      </c>
      <c r="F29" s="29"/>
    </row>
    <row r="30" spans="1:6" ht="18">
      <c r="A30" s="60" t="s">
        <v>39</v>
      </c>
      <c r="B30" s="60"/>
      <c r="C30" s="60"/>
      <c r="D30" s="60"/>
      <c r="E30" s="60"/>
      <c r="F30" s="18"/>
    </row>
    <row r="31" spans="1:6" ht="15.75">
      <c r="A31" s="52" t="s">
        <v>27</v>
      </c>
      <c r="B31" s="53"/>
      <c r="C31" s="54"/>
      <c r="D31" s="4">
        <f>CURITIBA!F33+LONDRINA!F33+'CORNELIO PROCOPIO'!F33+APUCARANA!F33+ARAPOTI!F33+UMUARAMA!F33+'CAMPO MOURÃO'!F33+GUARAPUAVA!F33+PARANAVAÍ!F33+TOLEDO!F33</f>
        <v>767</v>
      </c>
      <c r="E31" s="5">
        <f aca="true" t="shared" si="0" ref="E31:E36">(D31/D$2)*100</f>
        <v>80.48268625393494</v>
      </c>
      <c r="F31" s="18"/>
    </row>
    <row r="32" spans="1:6" ht="15.75">
      <c r="A32" s="52" t="s">
        <v>28</v>
      </c>
      <c r="B32" s="53"/>
      <c r="C32" s="54"/>
      <c r="D32" s="4">
        <f>CURITIBA!F34+LONDRINA!F34+'CORNELIO PROCOPIO'!F34+APUCARANA!F34+ARAPOTI!F34+UMUARAMA!F34+'CAMPO MOURÃO'!F34+GUARAPUAVA!F34+PARANAVAÍ!F34+TOLEDO!F34</f>
        <v>41</v>
      </c>
      <c r="E32" s="5">
        <f t="shared" si="0"/>
        <v>4.3022035676810075</v>
      </c>
      <c r="F32" s="18"/>
    </row>
    <row r="33" spans="1:6" ht="15.75">
      <c r="A33" s="52" t="s">
        <v>29</v>
      </c>
      <c r="B33" s="53"/>
      <c r="C33" s="54"/>
      <c r="D33" s="4">
        <f>CURITIBA!F35+LONDRINA!F35+'CORNELIO PROCOPIO'!F35+APUCARANA!F35+ARAPOTI!F35+UMUARAMA!F35+'CAMPO MOURÃO'!F35+GUARAPUAVA!F35+PARANAVAÍ!F35+TOLEDO!F35</f>
        <v>71</v>
      </c>
      <c r="E33" s="5">
        <f t="shared" si="0"/>
        <v>7.450157397691501</v>
      </c>
      <c r="F33" s="18"/>
    </row>
    <row r="34" spans="1:6" ht="15.75">
      <c r="A34" s="52" t="s">
        <v>30</v>
      </c>
      <c r="B34" s="53"/>
      <c r="C34" s="54"/>
      <c r="D34" s="4">
        <f>CURITIBA!F36+LONDRINA!F36+'CORNELIO PROCOPIO'!F36+APUCARANA!F36+ARAPOTI!F36+UMUARAMA!F36+'CAMPO MOURÃO'!F36+GUARAPUAVA!F36+PARANAVAÍ!F36+TOLEDO!F36</f>
        <v>59</v>
      </c>
      <c r="E34" s="5">
        <f t="shared" si="0"/>
        <v>6.190975865687303</v>
      </c>
      <c r="F34" s="18"/>
    </row>
    <row r="35" spans="1:6" ht="15.75">
      <c r="A35" s="52" t="s">
        <v>31</v>
      </c>
      <c r="B35" s="53"/>
      <c r="C35" s="54"/>
      <c r="D35" s="4">
        <f>CURITIBA!F37+LONDRINA!F37+'CORNELIO PROCOPIO'!F37+APUCARANA!F37+ARAPOTI!F37+UMUARAMA!F37+'CAMPO MOURÃO'!F37+GUARAPUAVA!F37+PARANAVAÍ!F37+TOLEDO!F37</f>
        <v>2</v>
      </c>
      <c r="E35" s="5">
        <f t="shared" si="0"/>
        <v>0.2098635886673662</v>
      </c>
      <c r="F35" s="18"/>
    </row>
    <row r="36" spans="1:6" ht="15.75">
      <c r="A36" s="52" t="s">
        <v>14</v>
      </c>
      <c r="B36" s="53"/>
      <c r="C36" s="54"/>
      <c r="D36" s="4">
        <f>CURITIBA!F38+LONDRINA!F38+'CORNELIO PROCOPIO'!F38+APUCARANA!F38+ARAPOTI!F38+UMUARAMA!F38+'CAMPO MOURÃO'!F38+GUARAPUAVA!F38+PARANAVAÍ!F38+TOLEDO!F38</f>
        <v>13</v>
      </c>
      <c r="E36" s="5">
        <f t="shared" si="0"/>
        <v>1.3641133263378804</v>
      </c>
      <c r="F36" s="18"/>
    </row>
    <row r="37" spans="1:6" s="34" customFormat="1" ht="15.75">
      <c r="A37" s="7"/>
      <c r="B37" s="7"/>
      <c r="C37" s="7"/>
      <c r="D37" s="33"/>
      <c r="E37" s="9">
        <f>SUM(E31:E36)</f>
        <v>100</v>
      </c>
      <c r="F37" s="7"/>
    </row>
    <row r="38" spans="1:6" s="28" customFormat="1" ht="18">
      <c r="A38" s="60" t="s">
        <v>38</v>
      </c>
      <c r="B38" s="60"/>
      <c r="C38" s="60"/>
      <c r="D38" s="60"/>
      <c r="E38" s="60"/>
      <c r="F38" s="27"/>
    </row>
    <row r="39" spans="1:6" ht="15.75">
      <c r="A39" s="52" t="s">
        <v>32</v>
      </c>
      <c r="B39" s="53"/>
      <c r="C39" s="54"/>
      <c r="D39" s="4">
        <f>CURITIBA!F41+LONDRINA!F41+'CORNELIO PROCOPIO'!F41+APUCARANA!F41+ARAPOTI!F41+UMUARAMA!F41+'CAMPO MOURÃO'!F41+GUARAPUAVA!F41+PARANAVAÍ!F41+TOLEDO!F41</f>
        <v>47</v>
      </c>
      <c r="E39" s="5">
        <f>(D39/D$2)*100</f>
        <v>4.931794333683106</v>
      </c>
      <c r="F39" s="18"/>
    </row>
    <row r="40" spans="1:6" ht="15.75">
      <c r="A40" s="52" t="s">
        <v>33</v>
      </c>
      <c r="B40" s="53"/>
      <c r="C40" s="54"/>
      <c r="D40" s="4">
        <f>CURITIBA!F42+LONDRINA!F42+'CORNELIO PROCOPIO'!F42+APUCARANA!F42+ARAPOTI!F42+UMUARAMA!F42+'CAMPO MOURÃO'!F42+GUARAPUAVA!F42+PARANAVAÍ!F42+TOLEDO!F42</f>
        <v>875</v>
      </c>
      <c r="E40" s="5">
        <f>(D40/D$2)*100</f>
        <v>91.81532004197271</v>
      </c>
      <c r="F40" s="18"/>
    </row>
    <row r="41" spans="1:6" ht="15.75">
      <c r="A41" s="52" t="s">
        <v>34</v>
      </c>
      <c r="B41" s="53"/>
      <c r="C41" s="54"/>
      <c r="D41" s="4">
        <f>CURITIBA!F43+LONDRINA!F43+'CORNELIO PROCOPIO'!F43+APUCARANA!F43+ARAPOTI!F43+UMUARAMA!F43+'CAMPO MOURÃO'!F43+GUARAPUAVA!F43+PARANAVAÍ!F43+TOLEDO!F43</f>
        <v>2</v>
      </c>
      <c r="E41" s="5">
        <f>(D41/D$2)*100</f>
        <v>0.2098635886673662</v>
      </c>
      <c r="F41" s="18"/>
    </row>
    <row r="42" spans="1:6" ht="15.75">
      <c r="A42" s="52" t="s">
        <v>35</v>
      </c>
      <c r="B42" s="53"/>
      <c r="C42" s="54"/>
      <c r="D42" s="4">
        <f>CURITIBA!F44+LONDRINA!F44+'CORNELIO PROCOPIO'!F44+APUCARANA!F44+ARAPOTI!F44+UMUARAMA!F44+'CAMPO MOURÃO'!F44+GUARAPUAVA!F44+PARANAVAÍ!F44+TOLEDO!F44</f>
        <v>6</v>
      </c>
      <c r="E42" s="5">
        <f>(D42/D$2)*100</f>
        <v>0.6295907660020986</v>
      </c>
      <c r="F42" s="18"/>
    </row>
    <row r="43" spans="1:6" ht="15.75">
      <c r="A43" s="52" t="s">
        <v>15</v>
      </c>
      <c r="B43" s="53"/>
      <c r="C43" s="54"/>
      <c r="D43" s="4">
        <f>CURITIBA!F45+LONDRINA!F45+'CORNELIO PROCOPIO'!F45+APUCARANA!F45+ARAPOTI!F45+UMUARAMA!F45+'CAMPO MOURÃO'!F45+GUARAPUAVA!F45+PARANAVAÍ!F45+TOLEDO!F45</f>
        <v>23</v>
      </c>
      <c r="E43" s="5">
        <f>(D43/D$2)*100</f>
        <v>2.413431269674711</v>
      </c>
      <c r="F43" s="18"/>
    </row>
    <row r="44" spans="1:6" s="30" customFormat="1" ht="15.75">
      <c r="A44" s="7"/>
      <c r="B44" s="7"/>
      <c r="C44" s="7"/>
      <c r="D44" s="33"/>
      <c r="E44" s="9">
        <f>SUM(E39:E43)</f>
        <v>99.99999999999999</v>
      </c>
      <c r="F44" s="29"/>
    </row>
    <row r="45" spans="1:6" s="30" customFormat="1" ht="15.75">
      <c r="A45" s="7"/>
      <c r="B45" s="7"/>
      <c r="C45" s="7"/>
      <c r="D45" s="33"/>
      <c r="E45" s="9"/>
      <c r="F45" s="29"/>
    </row>
    <row r="46" spans="1:6" ht="27.75" customHeight="1">
      <c r="A46" s="58" t="s">
        <v>37</v>
      </c>
      <c r="B46" s="58"/>
      <c r="C46" s="58"/>
      <c r="D46" s="58"/>
      <c r="E46" s="58"/>
      <c r="F46" s="18"/>
    </row>
    <row r="47" spans="1:6" ht="43.5" customHeight="1">
      <c r="A47" s="58"/>
      <c r="B47" s="58"/>
      <c r="C47" s="58"/>
      <c r="D47" s="58"/>
      <c r="E47" s="58"/>
      <c r="F47" s="18"/>
    </row>
    <row r="48" spans="1:6" ht="15.75">
      <c r="A48" s="59" t="s">
        <v>13</v>
      </c>
      <c r="B48" s="59"/>
      <c r="C48" s="59"/>
      <c r="D48" s="4">
        <f>CURITIBA!F50+LONDRINA!F50+'CORNELIO PROCOPIO'!F50+APUCARANA!F50+ARAPOTI!F50+UMUARAMA!F50+'CAMPO MOURÃO'!F50+GUARAPUAVA!F50+PARANAVAÍ!F50+TOLEDO!F50</f>
        <v>412</v>
      </c>
      <c r="E48" s="5">
        <f>(D48/D$2)*100</f>
        <v>43.231899265477445</v>
      </c>
      <c r="F48" s="18"/>
    </row>
    <row r="49" spans="1:6" ht="15.75">
      <c r="A49" s="52" t="s">
        <v>36</v>
      </c>
      <c r="B49" s="53"/>
      <c r="C49" s="54"/>
      <c r="D49" s="4">
        <f>CURITIBA!F51+LONDRINA!F51+'CORNELIO PROCOPIO'!F51+APUCARANA!F51+ARAPOTI!F51+UMUARAMA!F51+'CAMPO MOURÃO'!F51+GUARAPUAVA!F51+PARANAVAÍ!F51+TOLEDO!F51</f>
        <v>528</v>
      </c>
      <c r="E49" s="5">
        <f>(D49/D$2)*100</f>
        <v>55.40398740818468</v>
      </c>
      <c r="F49" s="18"/>
    </row>
    <row r="50" spans="1:6" ht="15.75">
      <c r="A50" s="52" t="s">
        <v>15</v>
      </c>
      <c r="B50" s="53"/>
      <c r="C50" s="54"/>
      <c r="D50" s="4">
        <f>CURITIBA!F52+LONDRINA!F52+'CORNELIO PROCOPIO'!F52+APUCARANA!F52+ARAPOTI!F52+UMUARAMA!F52+'CAMPO MOURÃO'!F52+GUARAPUAVA!F52+PARANAVAÍ!F52+TOLEDO!F52</f>
        <v>13</v>
      </c>
      <c r="E50" s="5">
        <f>(D50/D$2)*100</f>
        <v>1.3641133263378804</v>
      </c>
      <c r="F50" s="18"/>
    </row>
    <row r="51" spans="1:6" s="30" customFormat="1" ht="15.75">
      <c r="A51" s="7"/>
      <c r="B51" s="7"/>
      <c r="C51" s="7"/>
      <c r="D51" s="33"/>
      <c r="E51" s="9">
        <f>SUM(E48:E50)</f>
        <v>100.00000000000001</v>
      </c>
      <c r="F51" s="29"/>
    </row>
    <row r="52" spans="1:6" s="30" customFormat="1" ht="15.75">
      <c r="A52" s="7"/>
      <c r="B52" s="7"/>
      <c r="C52" s="7"/>
      <c r="D52" s="33"/>
      <c r="E52" s="9"/>
      <c r="F52" s="29"/>
    </row>
    <row r="53" spans="1:6" ht="18">
      <c r="A53" s="60" t="s">
        <v>45</v>
      </c>
      <c r="B53" s="60"/>
      <c r="C53" s="60"/>
      <c r="D53" s="60"/>
      <c r="E53" s="60"/>
      <c r="F53" s="18"/>
    </row>
    <row r="54" spans="1:6" ht="15.75">
      <c r="A54" s="52" t="s">
        <v>46</v>
      </c>
      <c r="B54" s="53"/>
      <c r="C54" s="54"/>
      <c r="D54" s="4">
        <f>CURITIBA!F56+LONDRINA!F56+'CORNELIO PROCOPIO'!F56+APUCARANA!F56+ARAPOTI!F56+UMUARAMA!F56+'CAMPO MOURÃO'!F56+GUARAPUAVA!F56+PARANAVAÍ!F56+TOLEDO!F56</f>
        <v>522</v>
      </c>
      <c r="E54" s="5">
        <f>(D54/D$2)*100</f>
        <v>54.77439664218258</v>
      </c>
      <c r="F54" s="18"/>
    </row>
    <row r="55" spans="1:6" ht="15.75">
      <c r="A55" s="52" t="s">
        <v>47</v>
      </c>
      <c r="B55" s="53"/>
      <c r="C55" s="54"/>
      <c r="D55" s="4">
        <f>CURITIBA!F57+LONDRINA!F57+'CORNELIO PROCOPIO'!F57+APUCARANA!F57+ARAPOTI!F57+UMUARAMA!F57+'CAMPO MOURÃO'!F57+GUARAPUAVA!F57+PARANAVAÍ!F57+TOLEDO!F57</f>
        <v>557</v>
      </c>
      <c r="E55" s="5">
        <f>(D55/D$2)*100</f>
        <v>58.44700944386149</v>
      </c>
      <c r="F55" s="18"/>
    </row>
    <row r="56" spans="1:6" ht="15.75">
      <c r="A56" s="52" t="s">
        <v>48</v>
      </c>
      <c r="B56" s="53"/>
      <c r="C56" s="54"/>
      <c r="D56" s="4">
        <f>CURITIBA!F58+LONDRINA!F58+'CORNELIO PROCOPIO'!F58+APUCARANA!F58+ARAPOTI!F58+UMUARAMA!F58+'CAMPO MOURÃO'!F58+GUARAPUAVA!F58+PARANAVAÍ!F58+TOLEDO!F58</f>
        <v>720</v>
      </c>
      <c r="E56" s="5">
        <f>(D56/D$2)*100</f>
        <v>75.55089192025184</v>
      </c>
      <c r="F56" s="18"/>
    </row>
    <row r="57" spans="1:6" ht="15.75">
      <c r="A57" s="52" t="s">
        <v>49</v>
      </c>
      <c r="B57" s="53"/>
      <c r="C57" s="54"/>
      <c r="D57" s="4">
        <f>CURITIBA!F59+LONDRINA!F59+'CORNELIO PROCOPIO'!F59+APUCARANA!F59+ARAPOTI!F59+UMUARAMA!F59+'CAMPO MOURÃO'!F59+GUARAPUAVA!F59+PARANAVAÍ!F59+TOLEDO!F59</f>
        <v>5</v>
      </c>
      <c r="E57" s="5">
        <f>(D57/D$2)*100</f>
        <v>0.5246589716684155</v>
      </c>
      <c r="F57" s="18"/>
    </row>
    <row r="58" spans="1:6" ht="15.75">
      <c r="A58" s="52" t="s">
        <v>15</v>
      </c>
      <c r="B58" s="53"/>
      <c r="C58" s="54"/>
      <c r="D58" s="4">
        <f>CURITIBA!F60+LONDRINA!F60+'CORNELIO PROCOPIO'!F60+APUCARANA!F60+ARAPOTI!F60+UMUARAMA!F60+'CAMPO MOURÃO'!F60+GUARAPUAVA!F60+PARANAVAÍ!F60+TOLEDO!F60</f>
        <v>62</v>
      </c>
      <c r="E58" s="5">
        <f>(D58/D$2)*100</f>
        <v>6.505771248688353</v>
      </c>
      <c r="F58" s="18"/>
    </row>
    <row r="59" spans="1:6" s="30" customFormat="1" ht="15.75">
      <c r="A59" s="7"/>
      <c r="B59" s="7"/>
      <c r="C59" s="7"/>
      <c r="D59" s="33"/>
      <c r="E59" s="9">
        <f>SUM(E54:E58)</f>
        <v>195.80272822665265</v>
      </c>
      <c r="F59" s="29"/>
    </row>
    <row r="60" spans="1:6" s="30" customFormat="1" ht="15.75">
      <c r="A60" s="7"/>
      <c r="B60" s="7"/>
      <c r="C60" s="7"/>
      <c r="D60" s="33"/>
      <c r="E60" s="9"/>
      <c r="F60" s="29"/>
    </row>
    <row r="61" spans="1:6" ht="35.25" customHeight="1">
      <c r="A61" s="58" t="s">
        <v>50</v>
      </c>
      <c r="B61" s="58"/>
      <c r="C61" s="58"/>
      <c r="D61" s="58"/>
      <c r="E61" s="58"/>
      <c r="F61" s="18"/>
    </row>
    <row r="62" spans="1:6" ht="21" customHeight="1">
      <c r="A62" s="58"/>
      <c r="B62" s="58"/>
      <c r="C62" s="58"/>
      <c r="D62" s="58"/>
      <c r="E62" s="58"/>
      <c r="F62" s="18"/>
    </row>
    <row r="63" spans="1:6" ht="15.75">
      <c r="A63" s="59" t="s">
        <v>13</v>
      </c>
      <c r="B63" s="59"/>
      <c r="C63" s="59"/>
      <c r="D63" s="4">
        <f>CURITIBA!F65+LONDRINA!F65+'CORNELIO PROCOPIO'!F65+APUCARANA!F65+ARAPOTI!F65+UMUARAMA!F65+'CAMPO MOURÃO'!F65+GUARAPUAVA!F65+PARANAVAÍ!F65+TOLEDO!F65</f>
        <v>406</v>
      </c>
      <c r="E63" s="5">
        <f>(D63/D$2)*100</f>
        <v>42.60230849947534</v>
      </c>
      <c r="F63" s="18"/>
    </row>
    <row r="64" spans="1:6" ht="15.75">
      <c r="A64" s="52" t="s">
        <v>36</v>
      </c>
      <c r="B64" s="53"/>
      <c r="C64" s="54"/>
      <c r="D64" s="4">
        <f>CURITIBA!F66+LONDRINA!F66+'CORNELIO PROCOPIO'!F66+APUCARANA!F66+ARAPOTI!F66+UMUARAMA!F66+'CAMPO MOURÃO'!F66+GUARAPUAVA!F66+PARANAVAÍ!F66+TOLEDO!F66</f>
        <v>513</v>
      </c>
      <c r="E64" s="5">
        <f>(D64/D$2)*100</f>
        <v>53.83001049317944</v>
      </c>
      <c r="F64" s="18"/>
    </row>
    <row r="65" spans="1:6" ht="15.75">
      <c r="A65" s="52" t="s">
        <v>15</v>
      </c>
      <c r="B65" s="53"/>
      <c r="C65" s="54"/>
      <c r="D65" s="4">
        <f>CURITIBA!F67+LONDRINA!F67+'CORNELIO PROCOPIO'!F67+APUCARANA!F67+ARAPOTI!F67+UMUARAMA!F67+'CAMPO MOURÃO'!F67+GUARAPUAVA!F67+PARANAVAÍ!F67+TOLEDO!F67</f>
        <v>34</v>
      </c>
      <c r="E65" s="5">
        <f>(D65/D$2)*100</f>
        <v>3.5676810073452256</v>
      </c>
      <c r="F65" s="18"/>
    </row>
    <row r="66" spans="1:6" s="30" customFormat="1" ht="15.75">
      <c r="A66" s="7"/>
      <c r="B66" s="7"/>
      <c r="C66" s="7"/>
      <c r="D66" s="33"/>
      <c r="E66" s="9">
        <f>SUM(E63:E65)</f>
        <v>100.00000000000001</v>
      </c>
      <c r="F66" s="29"/>
    </row>
    <row r="67" spans="1:6" s="30" customFormat="1" ht="15.75">
      <c r="A67" s="7"/>
      <c r="B67" s="7"/>
      <c r="C67" s="7"/>
      <c r="D67" s="33"/>
      <c r="E67" s="9"/>
      <c r="F67" s="29"/>
    </row>
    <row r="68" spans="1:6" ht="45.75" customHeight="1">
      <c r="A68" s="58" t="s">
        <v>60</v>
      </c>
      <c r="B68" s="58"/>
      <c r="C68" s="58"/>
      <c r="D68" s="58"/>
      <c r="E68" s="58"/>
      <c r="F68" s="18"/>
    </row>
    <row r="69" spans="1:6" ht="29.25" customHeight="1">
      <c r="A69" s="58"/>
      <c r="B69" s="58"/>
      <c r="C69" s="58"/>
      <c r="D69" s="58"/>
      <c r="E69" s="58"/>
      <c r="F69" s="18"/>
    </row>
    <row r="70" spans="1:6" ht="15.75">
      <c r="A70" s="59" t="s">
        <v>13</v>
      </c>
      <c r="B70" s="59"/>
      <c r="C70" s="59"/>
      <c r="D70" s="4">
        <f>CURITIBA!F72+LONDRINA!F72+'CORNELIO PROCOPIO'!F72+APUCARANA!F72+ARAPOTI!F72+UMUARAMA!F72+'CAMPO MOURÃO'!F72+GUARAPUAVA!F72+PARANAVAÍ!F72+TOLEDO!F72</f>
        <v>869</v>
      </c>
      <c r="E70" s="5">
        <f>(D70/D$2)*100</f>
        <v>91.18572927597062</v>
      </c>
      <c r="F70" s="18"/>
    </row>
    <row r="71" spans="1:6" ht="15.75">
      <c r="A71" s="52" t="s">
        <v>36</v>
      </c>
      <c r="B71" s="53"/>
      <c r="C71" s="54"/>
      <c r="D71" s="4">
        <f>CURITIBA!F73+LONDRINA!F73+'CORNELIO PROCOPIO'!F73+APUCARANA!F73+ARAPOTI!F73+UMUARAMA!F73+'CAMPO MOURÃO'!F73+GUARAPUAVA!F73+PARANAVAÍ!F73+TOLEDO!F73</f>
        <v>56</v>
      </c>
      <c r="E71" s="5">
        <f>(D71/D$2)*100</f>
        <v>5.876180482686253</v>
      </c>
      <c r="F71" s="18"/>
    </row>
    <row r="72" spans="1:6" ht="15.75">
      <c r="A72" s="52" t="s">
        <v>15</v>
      </c>
      <c r="B72" s="53"/>
      <c r="C72" s="54"/>
      <c r="D72" s="4">
        <f>CURITIBA!F74+LONDRINA!F74+'CORNELIO PROCOPIO'!F74+APUCARANA!F74+ARAPOTI!F74+UMUARAMA!F74+'CAMPO MOURÃO'!F74+GUARAPUAVA!F74+PARANAVAÍ!F74+TOLEDO!F74</f>
        <v>28</v>
      </c>
      <c r="E72" s="5">
        <f>(D72/D$2)*100</f>
        <v>2.9380902413431267</v>
      </c>
      <c r="F72" s="18"/>
    </row>
    <row r="73" spans="1:6" s="30" customFormat="1" ht="15.75">
      <c r="A73" s="7"/>
      <c r="B73" s="7"/>
      <c r="C73" s="7"/>
      <c r="D73" s="33"/>
      <c r="E73" s="9">
        <f>SUM(E70:E72)</f>
        <v>100</v>
      </c>
      <c r="F73" s="29"/>
    </row>
    <row r="74" spans="1:6" s="34" customFormat="1" ht="15.75">
      <c r="A74" s="7"/>
      <c r="B74" s="7"/>
      <c r="C74" s="7"/>
      <c r="D74" s="33"/>
      <c r="E74" s="9"/>
      <c r="F74" s="7"/>
    </row>
    <row r="75" spans="1:6" ht="36.75" customHeight="1">
      <c r="A75" s="58" t="s">
        <v>84</v>
      </c>
      <c r="B75" s="58"/>
      <c r="C75" s="58"/>
      <c r="D75" s="58"/>
      <c r="E75" s="58"/>
      <c r="F75" s="18"/>
    </row>
    <row r="76" spans="1:6" ht="21" customHeight="1">
      <c r="A76" s="58"/>
      <c r="B76" s="58"/>
      <c r="C76" s="58"/>
      <c r="D76" s="58"/>
      <c r="E76" s="58"/>
      <c r="F76" s="18"/>
    </row>
    <row r="77" spans="1:6" ht="15.75">
      <c r="A77" s="59" t="s">
        <v>51</v>
      </c>
      <c r="B77" s="59"/>
      <c r="C77" s="59"/>
      <c r="D77" s="4">
        <f>CURITIBA!F79+LONDRINA!F79+'CORNELIO PROCOPIO'!F79+APUCARANA!F79+ARAPOTI!F79+UMUARAMA!F79+'CAMPO MOURÃO'!F79+GUARAPUAVA!F79+PARANAVAÍ!F79+TOLEDO!F79</f>
        <v>345</v>
      </c>
      <c r="E77" s="5">
        <f>(D77/D$2)*100</f>
        <v>36.201469045120675</v>
      </c>
      <c r="F77" s="18"/>
    </row>
    <row r="78" spans="1:6" ht="15.75">
      <c r="A78" s="52" t="s">
        <v>52</v>
      </c>
      <c r="B78" s="53"/>
      <c r="C78" s="54"/>
      <c r="D78" s="4">
        <f>CURITIBA!F80+LONDRINA!F80+'CORNELIO PROCOPIO'!F80+APUCARANA!F80+ARAPOTI!F80+UMUARAMA!F80+'CAMPO MOURÃO'!F80+GUARAPUAVA!F80+PARANAVAÍ!F80+TOLEDO!F80</f>
        <v>394</v>
      </c>
      <c r="E78" s="5">
        <f>(D78/D$2)*100</f>
        <v>41.34312696747114</v>
      </c>
      <c r="F78" s="18"/>
    </row>
    <row r="79" spans="1:6" ht="15.75">
      <c r="A79" s="82" t="s">
        <v>53</v>
      </c>
      <c r="B79" s="83"/>
      <c r="C79" s="84"/>
      <c r="D79" s="4">
        <f>CURITIBA!F81+LONDRINA!F81+'CORNELIO PROCOPIO'!F81+APUCARANA!F81+ARAPOTI!F81+UMUARAMA!F81+'CAMPO MOURÃO'!F81+GUARAPUAVA!F81+PARANAVAÍ!F81+TOLEDO!F81</f>
        <v>178</v>
      </c>
      <c r="E79" s="5">
        <f>(D79/D$2)*100</f>
        <v>18.677859391395593</v>
      </c>
      <c r="F79" s="18"/>
    </row>
    <row r="80" spans="1:6" ht="15.75">
      <c r="A80" s="52" t="s">
        <v>15</v>
      </c>
      <c r="B80" s="53"/>
      <c r="C80" s="54"/>
      <c r="D80" s="4">
        <f>CURITIBA!F82+LONDRINA!F82+'CORNELIO PROCOPIO'!F82+APUCARANA!F82+ARAPOTI!F82+UMUARAMA!F82+'CAMPO MOURÃO'!F82+GUARAPUAVA!F82+PARANAVAÍ!F82+TOLEDO!F82</f>
        <v>36</v>
      </c>
      <c r="E80" s="5">
        <f>(D80/D$2)*100</f>
        <v>3.777544596012592</v>
      </c>
      <c r="F80" s="18"/>
    </row>
    <row r="81" spans="1:6" s="30" customFormat="1" ht="15.75">
      <c r="A81" s="7"/>
      <c r="B81" s="7"/>
      <c r="C81" s="7"/>
      <c r="D81" s="33"/>
      <c r="E81" s="9">
        <f>SUM(E77:E80)</f>
        <v>100.00000000000001</v>
      </c>
      <c r="F81" s="29"/>
    </row>
    <row r="82" spans="1:6" s="30" customFormat="1" ht="15.75">
      <c r="A82" s="7"/>
      <c r="B82" s="7"/>
      <c r="C82" s="7"/>
      <c r="D82" s="33"/>
      <c r="E82" s="9"/>
      <c r="F82" s="29"/>
    </row>
    <row r="83" spans="1:6" ht="37.5" customHeight="1">
      <c r="A83" s="58" t="s">
        <v>54</v>
      </c>
      <c r="B83" s="58"/>
      <c r="C83" s="58"/>
      <c r="D83" s="58"/>
      <c r="E83" s="58"/>
      <c r="F83" s="18"/>
    </row>
    <row r="84" spans="1:6" ht="15.75">
      <c r="A84" s="59" t="s">
        <v>55</v>
      </c>
      <c r="B84" s="59"/>
      <c r="C84" s="59"/>
      <c r="D84" s="4">
        <f>CURITIBA!F86+LONDRINA!F86+'CORNELIO PROCOPIO'!F86+APUCARANA!F86+ARAPOTI!F86+UMUARAMA!F86+'CAMPO MOURÃO'!F86+GUARAPUAVA!F86+PARANAVAÍ!F86+TOLEDO!F86</f>
        <v>434</v>
      </c>
      <c r="E84" s="5">
        <f aca="true" t="shared" si="1" ref="E84:E89">(D84/D$2)*100</f>
        <v>45.54039874081847</v>
      </c>
      <c r="F84" s="18"/>
    </row>
    <row r="85" spans="1:6" ht="15.75">
      <c r="A85" s="52" t="s">
        <v>56</v>
      </c>
      <c r="B85" s="53"/>
      <c r="C85" s="54"/>
      <c r="D85" s="4">
        <f>CURITIBA!F87+LONDRINA!F87+'CORNELIO PROCOPIO'!F87+APUCARANA!F87+ARAPOTI!F87+UMUARAMA!F87+'CAMPO MOURÃO'!F87+GUARAPUAVA!F87+PARANAVAÍ!F87+TOLEDO!F87</f>
        <v>210</v>
      </c>
      <c r="E85" s="5">
        <f t="shared" si="1"/>
        <v>22.03567681007345</v>
      </c>
      <c r="F85" s="18"/>
    </row>
    <row r="86" spans="1:6" ht="15.75">
      <c r="A86" s="82" t="s">
        <v>57</v>
      </c>
      <c r="B86" s="83"/>
      <c r="C86" s="84"/>
      <c r="D86" s="4">
        <f>CURITIBA!F88+LONDRINA!F88+'CORNELIO PROCOPIO'!F88+APUCARANA!F88+ARAPOTI!F88+UMUARAMA!F88+'CAMPO MOURÃO'!F88+GUARAPUAVA!F88+PARANAVAÍ!F88+TOLEDO!F88</f>
        <v>72</v>
      </c>
      <c r="E86" s="5">
        <f t="shared" si="1"/>
        <v>7.555089192025184</v>
      </c>
      <c r="F86" s="18"/>
    </row>
    <row r="87" spans="1:6" ht="30.75" customHeight="1">
      <c r="A87" s="82" t="s">
        <v>58</v>
      </c>
      <c r="B87" s="83"/>
      <c r="C87" s="84"/>
      <c r="D87" s="4">
        <f>CURITIBA!F89+LONDRINA!F89+'CORNELIO PROCOPIO'!F89+APUCARANA!F89+ARAPOTI!F89+UMUARAMA!F89+'CAMPO MOURÃO'!F89+GUARAPUAVA!F89+PARANAVAÍ!F89+TOLEDO!F89</f>
        <v>91</v>
      </c>
      <c r="E87" s="5">
        <f t="shared" si="1"/>
        <v>9.548793284365162</v>
      </c>
      <c r="F87" s="18"/>
    </row>
    <row r="88" spans="1:6" ht="46.5" customHeight="1">
      <c r="A88" s="82" t="s">
        <v>59</v>
      </c>
      <c r="B88" s="83"/>
      <c r="C88" s="84"/>
      <c r="D88" s="4">
        <f>CURITIBA!F90+LONDRINA!F90+'CORNELIO PROCOPIO'!F90+APUCARANA!F90+ARAPOTI!F90+UMUARAMA!F90+'CAMPO MOURÃO'!F90+GUARAPUAVA!F90+PARANAVAÍ!F90+TOLEDO!F90</f>
        <v>32</v>
      </c>
      <c r="E88" s="5">
        <f t="shared" si="1"/>
        <v>3.3578174186778593</v>
      </c>
      <c r="F88" s="18"/>
    </row>
    <row r="89" spans="1:6" ht="15.75">
      <c r="A89" s="52" t="s">
        <v>15</v>
      </c>
      <c r="B89" s="53"/>
      <c r="C89" s="54"/>
      <c r="D89" s="4">
        <f>CURITIBA!F91+LONDRINA!F91+'CORNELIO PROCOPIO'!F91+APUCARANA!F91+ARAPOTI!F91+UMUARAMA!F91+'CAMPO MOURÃO'!F91+GUARAPUAVA!F91+PARANAVAÍ!F91+TOLEDO!F91</f>
        <v>114</v>
      </c>
      <c r="E89" s="5">
        <f t="shared" si="1"/>
        <v>11.962224554039874</v>
      </c>
      <c r="F89" s="18"/>
    </row>
    <row r="90" spans="1:6" s="30" customFormat="1" ht="15.75">
      <c r="A90" s="7"/>
      <c r="B90" s="7"/>
      <c r="C90" s="7"/>
      <c r="D90" s="33"/>
      <c r="E90" s="9">
        <f>SUM(E84:E89)</f>
        <v>99.99999999999999</v>
      </c>
      <c r="F90" s="29"/>
    </row>
    <row r="91" spans="1:6" s="30" customFormat="1" ht="15.75">
      <c r="A91" s="7"/>
      <c r="B91" s="7"/>
      <c r="C91" s="7"/>
      <c r="D91" s="33"/>
      <c r="E91" s="9"/>
      <c r="F91" s="29"/>
    </row>
    <row r="92" spans="1:6" ht="18">
      <c r="A92" s="60" t="s">
        <v>61</v>
      </c>
      <c r="B92" s="60"/>
      <c r="C92" s="60"/>
      <c r="D92" s="60"/>
      <c r="E92" s="60"/>
      <c r="F92" s="18"/>
    </row>
    <row r="93" spans="1:6" ht="15.75">
      <c r="A93" s="52" t="s">
        <v>13</v>
      </c>
      <c r="B93" s="53"/>
      <c r="C93" s="54"/>
      <c r="D93" s="4">
        <f>CURITIBA!F95+LONDRINA!F95+'CORNELIO PROCOPIO'!F95+APUCARANA!F95+ARAPOTI!F95+UMUARAMA!F95+'CAMPO MOURÃO'!F95+GUARAPUAVA!F95+PARANAVAÍ!F95+TOLEDO!F95</f>
        <v>164</v>
      </c>
      <c r="E93" s="5">
        <f>(D93/D$2)*100</f>
        <v>17.20881427072403</v>
      </c>
      <c r="F93" s="18"/>
    </row>
    <row r="94" spans="1:6" ht="15.75">
      <c r="A94" s="52" t="s">
        <v>36</v>
      </c>
      <c r="B94" s="53"/>
      <c r="C94" s="54"/>
      <c r="D94" s="4">
        <f>CURITIBA!F96+LONDRINA!F96+'CORNELIO PROCOPIO'!F96+APUCARANA!F96+ARAPOTI!F96+UMUARAMA!F96+'CAMPO MOURÃO'!F96+GUARAPUAVA!F96+PARANAVAÍ!F96+TOLEDO!F96</f>
        <v>749</v>
      </c>
      <c r="E94" s="5">
        <f>(D94/D$2)*100</f>
        <v>78.59391395592866</v>
      </c>
      <c r="F94" s="18"/>
    </row>
    <row r="95" spans="1:6" ht="15.75">
      <c r="A95" s="52" t="s">
        <v>15</v>
      </c>
      <c r="B95" s="53"/>
      <c r="C95" s="54"/>
      <c r="D95" s="4">
        <f>CURITIBA!F97+LONDRINA!F97+'CORNELIO PROCOPIO'!F97+APUCARANA!F97+ARAPOTI!F97+UMUARAMA!F97+'CAMPO MOURÃO'!F97+GUARAPUAVA!F97+PARANAVAÍ!F97+TOLEDO!F97</f>
        <v>40</v>
      </c>
      <c r="E95" s="5">
        <f>(D95/D$2)*100</f>
        <v>4.197271773347324</v>
      </c>
      <c r="F95" s="18"/>
    </row>
    <row r="96" spans="1:6" s="30" customFormat="1" ht="15.75">
      <c r="A96" s="7"/>
      <c r="B96" s="7"/>
      <c r="C96" s="7"/>
      <c r="D96" s="33"/>
      <c r="E96" s="9">
        <f>SUM(E93:E95)</f>
        <v>100.00000000000001</v>
      </c>
      <c r="F96" s="29"/>
    </row>
    <row r="97" spans="1:6" s="30" customFormat="1" ht="15.75">
      <c r="A97" s="7"/>
      <c r="B97" s="7"/>
      <c r="C97" s="7"/>
      <c r="D97" s="33"/>
      <c r="E97" s="9"/>
      <c r="F97" s="29"/>
    </row>
    <row r="98" spans="1:6" ht="18">
      <c r="A98" s="60" t="s">
        <v>62</v>
      </c>
      <c r="B98" s="60"/>
      <c r="C98" s="60"/>
      <c r="D98" s="60"/>
      <c r="E98" s="60"/>
      <c r="F98" s="18"/>
    </row>
    <row r="99" spans="1:6" ht="15.75">
      <c r="A99" s="52" t="s">
        <v>13</v>
      </c>
      <c r="B99" s="53"/>
      <c r="C99" s="54"/>
      <c r="D99" s="4">
        <f>CURITIBA!F101+LONDRINA!F101+'CORNELIO PROCOPIO'!F101+APUCARANA!F101+ARAPOTI!F101+UMUARAMA!F101+'CAMPO MOURÃO'!F101+GUARAPUAVA!F101+PARANAVAÍ!F101+TOLEDO!F101</f>
        <v>189</v>
      </c>
      <c r="E99" s="5">
        <f>(D99/D$2)*100</f>
        <v>19.832109129066108</v>
      </c>
      <c r="F99" s="18"/>
    </row>
    <row r="100" spans="1:6" ht="15.75">
      <c r="A100" s="52" t="s">
        <v>36</v>
      </c>
      <c r="B100" s="53"/>
      <c r="C100" s="54"/>
      <c r="D100" s="4">
        <f>CURITIBA!F102+LONDRINA!F102+'CORNELIO PROCOPIO'!F102+APUCARANA!F102+ARAPOTI!F102+UMUARAMA!F102+'CAMPO MOURÃO'!F102+GUARAPUAVA!F102+PARANAVAÍ!F102+TOLEDO!F102</f>
        <v>731</v>
      </c>
      <c r="E100" s="5">
        <f>(D100/D$2)*100</f>
        <v>76.70514165792235</v>
      </c>
      <c r="F100" s="18"/>
    </row>
    <row r="101" spans="1:6" ht="15.75">
      <c r="A101" s="52" t="s">
        <v>15</v>
      </c>
      <c r="B101" s="53"/>
      <c r="C101" s="54"/>
      <c r="D101" s="4">
        <f>CURITIBA!F103+LONDRINA!F103+'CORNELIO PROCOPIO'!F103+APUCARANA!F103+ARAPOTI!F103+UMUARAMA!F103+'CAMPO MOURÃO'!F103+GUARAPUAVA!F103+PARANAVAÍ!F103+TOLEDO!F103</f>
        <v>33</v>
      </c>
      <c r="E101" s="5">
        <f>(D101/D$2)*100</f>
        <v>3.4627492130115427</v>
      </c>
      <c r="F101" s="18"/>
    </row>
    <row r="102" spans="1:6" s="30" customFormat="1" ht="15.75">
      <c r="A102" s="7"/>
      <c r="B102" s="7"/>
      <c r="C102" s="7"/>
      <c r="D102" s="33"/>
      <c r="E102" s="9">
        <f>SUM(E99:E101)</f>
        <v>100.00000000000001</v>
      </c>
      <c r="F102" s="29"/>
    </row>
    <row r="103" spans="1:6" s="30" customFormat="1" ht="15.75">
      <c r="A103" s="7"/>
      <c r="B103" s="7"/>
      <c r="C103" s="7"/>
      <c r="D103" s="33"/>
      <c r="E103" s="9"/>
      <c r="F103" s="29"/>
    </row>
    <row r="104" spans="1:6" ht="18">
      <c r="A104" s="60" t="s">
        <v>63</v>
      </c>
      <c r="B104" s="60"/>
      <c r="C104" s="60"/>
      <c r="D104" s="60"/>
      <c r="E104" s="60"/>
      <c r="F104" s="18"/>
    </row>
    <row r="105" spans="1:6" ht="15.75">
      <c r="A105" s="52" t="s">
        <v>64</v>
      </c>
      <c r="B105" s="53"/>
      <c r="C105" s="54"/>
      <c r="D105" s="4">
        <f>CURITIBA!F107+LONDRINA!F107+'CORNELIO PROCOPIO'!F107+APUCARANA!F107+ARAPOTI!F107+UMUARAMA!F107+'CAMPO MOURÃO'!F107+GUARAPUAVA!F107+PARANAVAÍ!F107+TOLEDO!F107</f>
        <v>365</v>
      </c>
      <c r="E105" s="5">
        <f aca="true" t="shared" si="2" ref="E105:E110">(D105/D$2)*100</f>
        <v>38.30010493179433</v>
      </c>
      <c r="F105" s="18"/>
    </row>
    <row r="106" spans="1:6" ht="15.75">
      <c r="A106" s="52" t="s">
        <v>65</v>
      </c>
      <c r="B106" s="53"/>
      <c r="C106" s="54"/>
      <c r="D106" s="4">
        <f>CURITIBA!F108+LONDRINA!F108+'CORNELIO PROCOPIO'!F108+APUCARANA!F108+ARAPOTI!F108+UMUARAMA!F108+'CAMPO MOURÃO'!F108+GUARAPUAVA!F108+PARANAVAÍ!F108+TOLEDO!F108</f>
        <v>94</v>
      </c>
      <c r="E106" s="5">
        <f t="shared" si="2"/>
        <v>9.863588667366212</v>
      </c>
      <c r="F106" s="18"/>
    </row>
    <row r="107" spans="1:6" ht="15.75">
      <c r="A107" s="52" t="s">
        <v>66</v>
      </c>
      <c r="B107" s="53"/>
      <c r="C107" s="54"/>
      <c r="D107" s="4">
        <f>CURITIBA!F109+LONDRINA!F109+'CORNELIO PROCOPIO'!F109+APUCARANA!F109+ARAPOTI!F109+UMUARAMA!F109+'CAMPO MOURÃO'!F109+GUARAPUAVA!F109+PARANAVAÍ!F109+TOLEDO!F109</f>
        <v>213</v>
      </c>
      <c r="E107" s="5">
        <f t="shared" si="2"/>
        <v>22.350472193074502</v>
      </c>
      <c r="F107" s="18"/>
    </row>
    <row r="108" spans="1:6" ht="15.75">
      <c r="A108" s="52" t="s">
        <v>67</v>
      </c>
      <c r="B108" s="53"/>
      <c r="C108" s="54"/>
      <c r="D108" s="4">
        <f>CURITIBA!F110+LONDRINA!F110+'CORNELIO PROCOPIO'!F110+APUCARANA!F110+ARAPOTI!F110+UMUARAMA!F110+'CAMPO MOURÃO'!F110+GUARAPUAVA!F110+PARANAVAÍ!F110+TOLEDO!F110</f>
        <v>112</v>
      </c>
      <c r="E108" s="5">
        <f t="shared" si="2"/>
        <v>11.752360965372507</v>
      </c>
      <c r="F108" s="18"/>
    </row>
    <row r="109" spans="1:6" ht="15.75">
      <c r="A109" s="85" t="s">
        <v>68</v>
      </c>
      <c r="B109" s="86"/>
      <c r="C109" s="87"/>
      <c r="D109" s="4">
        <f>CURITIBA!F111+LONDRINA!F111+'CORNELIO PROCOPIO'!F111+APUCARANA!F111+ARAPOTI!F111+UMUARAMA!F111+'CAMPO MOURÃO'!F111+GUARAPUAVA!F111+PARANAVAÍ!F111+TOLEDO!F111</f>
        <v>216</v>
      </c>
      <c r="E109" s="5">
        <f t="shared" si="2"/>
        <v>22.66526757607555</v>
      </c>
      <c r="F109" s="18"/>
    </row>
    <row r="110" spans="1:6" ht="15.75">
      <c r="A110" s="52" t="s">
        <v>14</v>
      </c>
      <c r="B110" s="53"/>
      <c r="C110" s="54"/>
      <c r="D110" s="4">
        <f>CURITIBA!F112+LONDRINA!F112+'CORNELIO PROCOPIO'!F112+APUCARANA!F112+ARAPOTI!F112+UMUARAMA!F112+'CAMPO MOURÃO'!F112+GUARAPUAVA!F112+PARANAVAÍ!F112+TOLEDO!F112</f>
        <v>248</v>
      </c>
      <c r="E110" s="5">
        <f t="shared" si="2"/>
        <v>26.02308499475341</v>
      </c>
      <c r="F110" s="18"/>
    </row>
    <row r="111" spans="1:6" s="30" customFormat="1" ht="15.75">
      <c r="A111" s="7"/>
      <c r="B111" s="7"/>
      <c r="C111" s="7"/>
      <c r="D111" s="33"/>
      <c r="E111" s="9">
        <f>SUM(E105:E110)</f>
        <v>130.9548793284365</v>
      </c>
      <c r="F111" s="29"/>
    </row>
    <row r="112" spans="1:6" s="30" customFormat="1" ht="15.75">
      <c r="A112" s="7"/>
      <c r="B112" s="7"/>
      <c r="C112" s="7"/>
      <c r="D112" s="33"/>
      <c r="E112" s="9"/>
      <c r="F112" s="29"/>
    </row>
    <row r="113" spans="1:6" ht="33.75" customHeight="1">
      <c r="A113" s="106" t="s">
        <v>69</v>
      </c>
      <c r="B113" s="106"/>
      <c r="C113" s="106"/>
      <c r="D113" s="106"/>
      <c r="E113" s="106"/>
      <c r="F113" s="18"/>
    </row>
    <row r="114" spans="1:6" ht="15.75">
      <c r="A114" s="52" t="s">
        <v>13</v>
      </c>
      <c r="B114" s="53"/>
      <c r="C114" s="54"/>
      <c r="D114" s="4">
        <f>CURITIBA!F116+LONDRINA!F116+'CORNELIO PROCOPIO'!F116+APUCARANA!F116+ARAPOTI!F116+UMUARAMA!F116+'CAMPO MOURÃO'!F116+GUARAPUAVA!F116+PARANAVAÍ!F116+TOLEDO!F116</f>
        <v>151</v>
      </c>
      <c r="E114" s="5">
        <f>(D114/D$2)*100</f>
        <v>15.844700944386151</v>
      </c>
      <c r="F114" s="18"/>
    </row>
    <row r="115" spans="1:6" ht="15.75">
      <c r="A115" s="52" t="s">
        <v>36</v>
      </c>
      <c r="B115" s="53"/>
      <c r="C115" s="54"/>
      <c r="D115" s="4">
        <f>CURITIBA!F117+LONDRINA!F117+'CORNELIO PROCOPIO'!F117+APUCARANA!F117+ARAPOTI!F117+UMUARAMA!F117+'CAMPO MOURÃO'!F117+GUARAPUAVA!F117+PARANAVAÍ!F117+TOLEDO!F117</f>
        <v>765</v>
      </c>
      <c r="E115" s="5">
        <f>(D115/D$2)*100</f>
        <v>80.27282266526757</v>
      </c>
      <c r="F115" s="18"/>
    </row>
    <row r="116" spans="1:6" ht="15.75">
      <c r="A116" s="52" t="s">
        <v>15</v>
      </c>
      <c r="B116" s="53"/>
      <c r="C116" s="54"/>
      <c r="D116" s="4">
        <f>CURITIBA!F118+LONDRINA!F118+'CORNELIO PROCOPIO'!F118+APUCARANA!F118+ARAPOTI!F118+UMUARAMA!F118+'CAMPO MOURÃO'!F118+GUARAPUAVA!F118+PARANAVAÍ!F118+TOLEDO!F118</f>
        <v>37</v>
      </c>
      <c r="E116" s="5">
        <f>(D116/D$2)*100</f>
        <v>3.882476390346275</v>
      </c>
      <c r="F116" s="18"/>
    </row>
    <row r="117" spans="1:6" s="30" customFormat="1" ht="15.75">
      <c r="A117" s="7"/>
      <c r="B117" s="7"/>
      <c r="C117" s="7"/>
      <c r="D117" s="33"/>
      <c r="E117" s="9">
        <f>SUM(E114:E116)</f>
        <v>99.99999999999999</v>
      </c>
      <c r="F117" s="29"/>
    </row>
    <row r="118" spans="1:6" s="30" customFormat="1" ht="15.75">
      <c r="A118" s="7"/>
      <c r="B118" s="7"/>
      <c r="C118" s="7"/>
      <c r="D118" s="33"/>
      <c r="E118" s="9"/>
      <c r="F118" s="29"/>
    </row>
    <row r="119" spans="1:6" ht="34.5" customHeight="1">
      <c r="A119" s="106" t="s">
        <v>70</v>
      </c>
      <c r="B119" s="106"/>
      <c r="C119" s="106"/>
      <c r="D119" s="106"/>
      <c r="E119" s="106"/>
      <c r="F119" s="18"/>
    </row>
    <row r="120" spans="1:6" ht="15.75">
      <c r="A120" s="52" t="s">
        <v>71</v>
      </c>
      <c r="B120" s="53"/>
      <c r="C120" s="54"/>
      <c r="D120" s="4">
        <f>CURITIBA!F122+LONDRINA!F122+'CORNELIO PROCOPIO'!F122+APUCARANA!F122+ARAPOTI!F122+UMUARAMA!F122+'CAMPO MOURÃO'!F122+GUARAPUAVA!F122+PARANAVAÍ!F122+TOLEDO!F122</f>
        <v>483</v>
      </c>
      <c r="E120" s="5">
        <f aca="true" t="shared" si="3" ref="E120:E125">(D120/D$2)*100</f>
        <v>50.682056663168936</v>
      </c>
      <c r="F120" s="18"/>
    </row>
    <row r="121" spans="1:6" ht="15.75">
      <c r="A121" s="52" t="s">
        <v>72</v>
      </c>
      <c r="B121" s="53"/>
      <c r="C121" s="54"/>
      <c r="D121" s="4">
        <f>CURITIBA!F123+LONDRINA!F123+'CORNELIO PROCOPIO'!F123+APUCARANA!F123+ARAPOTI!F123+UMUARAMA!F123+'CAMPO MOURÃO'!F123+GUARAPUAVA!F123+PARANAVAÍ!F123+TOLEDO!F123</f>
        <v>314</v>
      </c>
      <c r="E121" s="5">
        <f t="shared" si="3"/>
        <v>32.948583420776494</v>
      </c>
      <c r="F121" s="18"/>
    </row>
    <row r="122" spans="1:6" ht="15.75">
      <c r="A122" s="52" t="s">
        <v>73</v>
      </c>
      <c r="B122" s="53"/>
      <c r="C122" s="54"/>
      <c r="D122" s="4">
        <f>CURITIBA!F124+LONDRINA!F124+'CORNELIO PROCOPIO'!F124+APUCARANA!F124+ARAPOTI!F124+UMUARAMA!F124+'CAMPO MOURÃO'!F124+GUARAPUAVA!F124+PARANAVAÍ!F124+TOLEDO!F124</f>
        <v>96</v>
      </c>
      <c r="E122" s="5">
        <f t="shared" si="3"/>
        <v>10.073452256033578</v>
      </c>
      <c r="F122" s="18"/>
    </row>
    <row r="123" spans="1:6" ht="15.75">
      <c r="A123" s="52" t="s">
        <v>74</v>
      </c>
      <c r="B123" s="53"/>
      <c r="C123" s="54"/>
      <c r="D123" s="4">
        <f>CURITIBA!F125+LONDRINA!F125+'CORNELIO PROCOPIO'!F125+APUCARANA!F125+ARAPOTI!F125+UMUARAMA!F125+'CAMPO MOURÃO'!F125+GUARAPUAVA!F125+PARANAVAÍ!F125+TOLEDO!F125</f>
        <v>127</v>
      </c>
      <c r="E123" s="5">
        <f t="shared" si="3"/>
        <v>13.326337880377753</v>
      </c>
      <c r="F123" s="18"/>
    </row>
    <row r="124" spans="1:6" ht="15.75">
      <c r="A124" s="85" t="s">
        <v>75</v>
      </c>
      <c r="B124" s="86"/>
      <c r="C124" s="87"/>
      <c r="D124" s="4">
        <f>CURITIBA!F126+LONDRINA!F126+'CORNELIO PROCOPIO'!F126+APUCARANA!F126+ARAPOTI!F126+UMUARAMA!F126+'CAMPO MOURÃO'!F126+GUARAPUAVA!F126+PARANAVAÍ!F126+TOLEDO!F126</f>
        <v>111</v>
      </c>
      <c r="E124" s="5">
        <f t="shared" si="3"/>
        <v>11.647429171038825</v>
      </c>
      <c r="F124" s="18"/>
    </row>
    <row r="125" spans="1:6" ht="15.75">
      <c r="A125" s="52" t="s">
        <v>14</v>
      </c>
      <c r="B125" s="53"/>
      <c r="C125" s="54"/>
      <c r="D125" s="4">
        <f>CURITIBA!F127+LONDRINA!F127+'CORNELIO PROCOPIO'!F127+APUCARANA!F127+ARAPOTI!F127+UMUARAMA!F127+'CAMPO MOURÃO'!F127+GUARAPUAVA!F127+PARANAVAÍ!F127+TOLEDO!F127</f>
        <v>27</v>
      </c>
      <c r="E125" s="5">
        <f t="shared" si="3"/>
        <v>2.8331584470094437</v>
      </c>
      <c r="F125" s="18"/>
    </row>
    <row r="126" spans="1:6" s="30" customFormat="1" ht="15.75">
      <c r="A126" s="7"/>
      <c r="B126" s="7"/>
      <c r="C126" s="7"/>
      <c r="D126" s="33"/>
      <c r="E126" s="9">
        <f>SUM(E120:E125)</f>
        <v>121.51101783840501</v>
      </c>
      <c r="F126" s="29"/>
    </row>
    <row r="127" spans="1:6" ht="18">
      <c r="A127" s="60" t="s">
        <v>76</v>
      </c>
      <c r="B127" s="60"/>
      <c r="C127" s="60"/>
      <c r="D127" s="60"/>
      <c r="E127" s="60"/>
      <c r="F127" s="18"/>
    </row>
    <row r="128" spans="1:6" ht="15.75">
      <c r="A128" s="52" t="s">
        <v>13</v>
      </c>
      <c r="B128" s="53"/>
      <c r="C128" s="54"/>
      <c r="D128" s="4">
        <f>CURITIBA!F130+LONDRINA!F130+'CORNELIO PROCOPIO'!F130+APUCARANA!F130+ARAPOTI!F130+UMUARAMA!F130+'CAMPO MOURÃO'!F130+GUARAPUAVA!F130+PARANAVAÍ!F130+TOLEDO!F130</f>
        <v>658</v>
      </c>
      <c r="E128" s="5">
        <f>(D128/D$2)*100</f>
        <v>69.04512067156348</v>
      </c>
      <c r="F128" s="18"/>
    </row>
    <row r="129" spans="1:6" ht="15.75">
      <c r="A129" s="52" t="s">
        <v>36</v>
      </c>
      <c r="B129" s="53"/>
      <c r="C129" s="54"/>
      <c r="D129" s="4">
        <f>CURITIBA!F131+LONDRINA!F131+'CORNELIO PROCOPIO'!F131+APUCARANA!F131+ARAPOTI!F131+UMUARAMA!F131+'CAMPO MOURÃO'!F131+GUARAPUAVA!F131+PARANAVAÍ!F131+TOLEDO!F131</f>
        <v>274</v>
      </c>
      <c r="E129" s="5">
        <f>(D129/D$2)*100</f>
        <v>28.751311647429173</v>
      </c>
      <c r="F129" s="18"/>
    </row>
    <row r="130" spans="1:6" ht="15.75">
      <c r="A130" s="52" t="s">
        <v>15</v>
      </c>
      <c r="B130" s="53"/>
      <c r="C130" s="54"/>
      <c r="D130" s="4">
        <f>CURITIBA!F132+LONDRINA!F132+'CORNELIO PROCOPIO'!F132+APUCARANA!F132+ARAPOTI!F132+UMUARAMA!F132+'CAMPO MOURÃO'!F132+GUARAPUAVA!F132+PARANAVAÍ!F132+TOLEDO!F132</f>
        <v>21</v>
      </c>
      <c r="E130" s="5">
        <f>(D130/D$2)*100</f>
        <v>2.2035676810073452</v>
      </c>
      <c r="F130" s="18"/>
    </row>
    <row r="131" spans="1:6" s="30" customFormat="1" ht="15.75">
      <c r="A131" s="7"/>
      <c r="B131" s="7"/>
      <c r="C131" s="7"/>
      <c r="D131" s="33"/>
      <c r="E131" s="9">
        <f>SUM(E128:E130)</f>
        <v>100</v>
      </c>
      <c r="F131" s="29"/>
    </row>
    <row r="132" spans="1:6" s="30" customFormat="1" ht="15.75">
      <c r="A132" s="7"/>
      <c r="B132" s="7"/>
      <c r="C132" s="7"/>
      <c r="D132" s="33"/>
      <c r="E132" s="9"/>
      <c r="F132" s="29"/>
    </row>
    <row r="133" spans="1:6" ht="18">
      <c r="A133" s="60" t="s">
        <v>77</v>
      </c>
      <c r="B133" s="60"/>
      <c r="C133" s="60"/>
      <c r="D133" s="60"/>
      <c r="E133" s="60"/>
      <c r="F133" s="18"/>
    </row>
    <row r="134" spans="1:6" ht="15.75">
      <c r="A134" s="52" t="s">
        <v>78</v>
      </c>
      <c r="B134" s="53"/>
      <c r="C134" s="54"/>
      <c r="D134" s="4">
        <f>CURITIBA!F136+LONDRINA!F136+'CORNELIO PROCOPIO'!F136+APUCARANA!F136+ARAPOTI!F136+UMUARAMA!F136+'CAMPO MOURÃO'!F136+GUARAPUAVA!F136+PARANAVAÍ!F136+TOLEDO!F136</f>
        <v>18</v>
      </c>
      <c r="E134" s="5">
        <f>(D134/D$2)*100</f>
        <v>1.888772298006296</v>
      </c>
      <c r="F134" s="18"/>
    </row>
    <row r="135" spans="1:6" ht="15.75">
      <c r="A135" s="52" t="s">
        <v>79</v>
      </c>
      <c r="B135" s="53"/>
      <c r="C135" s="54"/>
      <c r="D135" s="4">
        <f>CURITIBA!F137+LONDRINA!F137+'CORNELIO PROCOPIO'!F137+APUCARANA!F137+ARAPOTI!F137+UMUARAMA!F137+'CAMPO MOURÃO'!F137+GUARAPUAVA!F137+PARANAVAÍ!F137+TOLEDO!F137</f>
        <v>32</v>
      </c>
      <c r="E135" s="5">
        <f aca="true" t="shared" si="4" ref="E135:E140">(D135/D$2)*100</f>
        <v>3.3578174186778593</v>
      </c>
      <c r="F135" s="18"/>
    </row>
    <row r="136" spans="1:6" ht="15.75">
      <c r="A136" s="52" t="s">
        <v>80</v>
      </c>
      <c r="B136" s="53"/>
      <c r="C136" s="54"/>
      <c r="D136" s="4">
        <f>CURITIBA!F138+LONDRINA!F138+'CORNELIO PROCOPIO'!F138+APUCARANA!F138+ARAPOTI!F138+UMUARAMA!F138+'CAMPO MOURÃO'!F138+GUARAPUAVA!F138+PARANAVAÍ!F138+TOLEDO!F138</f>
        <v>57</v>
      </c>
      <c r="E136" s="5">
        <f t="shared" si="4"/>
        <v>5.981112277019937</v>
      </c>
      <c r="F136" s="18"/>
    </row>
    <row r="137" spans="1:6" ht="15.75">
      <c r="A137" s="85" t="s">
        <v>81</v>
      </c>
      <c r="B137" s="86"/>
      <c r="C137" s="87"/>
      <c r="D137" s="4">
        <f>CURITIBA!F139+LONDRINA!F139+'CORNELIO PROCOPIO'!F139+APUCARANA!F139+ARAPOTI!F139+UMUARAMA!F139+'CAMPO MOURÃO'!F139+GUARAPUAVA!F139+PARANAVAÍ!F139+TOLEDO!F139</f>
        <v>17</v>
      </c>
      <c r="E137" s="5">
        <f t="shared" si="4"/>
        <v>1.7838405036726128</v>
      </c>
      <c r="F137" s="18"/>
    </row>
    <row r="138" spans="1:6" ht="15.75">
      <c r="A138" s="52" t="s">
        <v>82</v>
      </c>
      <c r="B138" s="53"/>
      <c r="C138" s="54"/>
      <c r="D138" s="4">
        <f>CURITIBA!F140+LONDRINA!F140+'CORNELIO PROCOPIO'!F140+APUCARANA!F140+ARAPOTI!F140+UMUARAMA!F140+'CAMPO MOURÃO'!F140+GUARAPUAVA!F140+PARANAVAÍ!F140+TOLEDO!F140</f>
        <v>42</v>
      </c>
      <c r="E138" s="5">
        <f t="shared" si="4"/>
        <v>4.4071353620146905</v>
      </c>
      <c r="F138" s="18"/>
    </row>
    <row r="139" spans="1:6" ht="15.75">
      <c r="A139" s="85" t="s">
        <v>75</v>
      </c>
      <c r="B139" s="86"/>
      <c r="C139" s="87"/>
      <c r="D139" s="4">
        <f>CURITIBA!F141+LONDRINA!F141+'CORNELIO PROCOPIO'!F141+APUCARANA!F141+ARAPOTI!F141+UMUARAMA!F141+'CAMPO MOURÃO'!F141+GUARAPUAVA!F141+PARANAVAÍ!F141+TOLEDO!F141</f>
        <v>73</v>
      </c>
      <c r="E139" s="5">
        <f t="shared" si="4"/>
        <v>7.660020986358866</v>
      </c>
      <c r="F139" s="18"/>
    </row>
    <row r="140" spans="1:6" ht="15.75">
      <c r="A140" s="52" t="s">
        <v>14</v>
      </c>
      <c r="B140" s="53"/>
      <c r="C140" s="54"/>
      <c r="D140" s="4">
        <f>CURITIBA!F142+LONDRINA!F142+'CORNELIO PROCOPIO'!F142+APUCARANA!F142+ARAPOTI!F142+UMUARAMA!F142+'CAMPO MOURÃO'!F142+GUARAPUAVA!F142+PARANAVAÍ!F142+TOLEDO!F142</f>
        <v>35</v>
      </c>
      <c r="E140" s="5">
        <f t="shared" si="4"/>
        <v>3.6726128016789086</v>
      </c>
      <c r="F140" s="18"/>
    </row>
    <row r="141" spans="1:6" s="30" customFormat="1" ht="15.75">
      <c r="A141" s="7"/>
      <c r="B141" s="7"/>
      <c r="C141" s="7"/>
      <c r="D141" s="33"/>
      <c r="E141" s="9">
        <f>SUM(E134:E140)</f>
        <v>28.75131164742917</v>
      </c>
      <c r="F141" s="29"/>
    </row>
  </sheetData>
  <sheetProtection/>
  <mergeCells count="107">
    <mergeCell ref="A138:C138"/>
    <mergeCell ref="A139:C139"/>
    <mergeCell ref="A140:C140"/>
    <mergeCell ref="A130:C130"/>
    <mergeCell ref="A133:E133"/>
    <mergeCell ref="A134:C134"/>
    <mergeCell ref="A135:C135"/>
    <mergeCell ref="A136:C136"/>
    <mergeCell ref="A137:C137"/>
    <mergeCell ref="A123:C123"/>
    <mergeCell ref="A124:C124"/>
    <mergeCell ref="A125:C125"/>
    <mergeCell ref="A127:E127"/>
    <mergeCell ref="A128:C128"/>
    <mergeCell ref="A129:C129"/>
    <mergeCell ref="A115:C115"/>
    <mergeCell ref="A116:C116"/>
    <mergeCell ref="A119:E119"/>
    <mergeCell ref="A120:C120"/>
    <mergeCell ref="A121:C121"/>
    <mergeCell ref="A122:C122"/>
    <mergeCell ref="A107:C107"/>
    <mergeCell ref="A108:C108"/>
    <mergeCell ref="A109:C109"/>
    <mergeCell ref="A110:C110"/>
    <mergeCell ref="A113:E113"/>
    <mergeCell ref="A114:C114"/>
    <mergeCell ref="A99:C99"/>
    <mergeCell ref="A100:C100"/>
    <mergeCell ref="A101:C101"/>
    <mergeCell ref="A104:E104"/>
    <mergeCell ref="A105:C105"/>
    <mergeCell ref="A106:C106"/>
    <mergeCell ref="A89:C89"/>
    <mergeCell ref="A92:E92"/>
    <mergeCell ref="A93:C93"/>
    <mergeCell ref="A94:C94"/>
    <mergeCell ref="A95:C95"/>
    <mergeCell ref="A98:E98"/>
    <mergeCell ref="A83:E83"/>
    <mergeCell ref="A84:C84"/>
    <mergeCell ref="A85:C85"/>
    <mergeCell ref="A86:C86"/>
    <mergeCell ref="A87:C87"/>
    <mergeCell ref="A88:C88"/>
    <mergeCell ref="A72:C72"/>
    <mergeCell ref="A75:E76"/>
    <mergeCell ref="A77:C77"/>
    <mergeCell ref="A78:C78"/>
    <mergeCell ref="A79:C79"/>
    <mergeCell ref="A80:C80"/>
    <mergeCell ref="A63:C63"/>
    <mergeCell ref="A64:C64"/>
    <mergeCell ref="A65:C65"/>
    <mergeCell ref="A68:E69"/>
    <mergeCell ref="A70:C70"/>
    <mergeCell ref="A71:C71"/>
    <mergeCell ref="A54:C54"/>
    <mergeCell ref="A55:C55"/>
    <mergeCell ref="A56:C56"/>
    <mergeCell ref="A57:C57"/>
    <mergeCell ref="A58:C58"/>
    <mergeCell ref="A61:E62"/>
    <mergeCell ref="A43:C43"/>
    <mergeCell ref="A46:E47"/>
    <mergeCell ref="A48:C48"/>
    <mergeCell ref="A49:C49"/>
    <mergeCell ref="A50:C50"/>
    <mergeCell ref="A53:E53"/>
    <mergeCell ref="A36:C36"/>
    <mergeCell ref="A38:E38"/>
    <mergeCell ref="A39:C39"/>
    <mergeCell ref="A40:C40"/>
    <mergeCell ref="A41:C41"/>
    <mergeCell ref="A42:C42"/>
    <mergeCell ref="A30:E30"/>
    <mergeCell ref="A31:C31"/>
    <mergeCell ref="A32:C32"/>
    <mergeCell ref="A33:C33"/>
    <mergeCell ref="A34:C34"/>
    <mergeCell ref="A35:C35"/>
    <mergeCell ref="A23:E23"/>
    <mergeCell ref="A24:C24"/>
    <mergeCell ref="A25:C25"/>
    <mergeCell ref="A26:C26"/>
    <mergeCell ref="A27:C27"/>
    <mergeCell ref="A28:C28"/>
    <mergeCell ref="A15:E15"/>
    <mergeCell ref="A16:C16"/>
    <mergeCell ref="A17:C17"/>
    <mergeCell ref="A18:C18"/>
    <mergeCell ref="A19:C19"/>
    <mergeCell ref="A20:C20"/>
    <mergeCell ref="A7:C7"/>
    <mergeCell ref="A9:E9"/>
    <mergeCell ref="A10:C10"/>
    <mergeCell ref="A11:C11"/>
    <mergeCell ref="A12:C12"/>
    <mergeCell ref="A13:C13"/>
    <mergeCell ref="A1:C1"/>
    <mergeCell ref="D1:E1"/>
    <mergeCell ref="A3:C3"/>
    <mergeCell ref="A4:E4"/>
    <mergeCell ref="A5:C5"/>
    <mergeCell ref="A6:C6"/>
    <mergeCell ref="A2:C2"/>
    <mergeCell ref="D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46">
      <selection activeCell="D3" sqref="D3"/>
    </sheetView>
  </sheetViews>
  <sheetFormatPr defaultColWidth="9.140625" defaultRowHeight="15"/>
  <cols>
    <col min="1" max="2" width="9.140625" style="17" customWidth="1"/>
    <col min="3" max="3" width="49.7109375" style="17" customWidth="1"/>
    <col min="4" max="16384" width="9.140625" style="17" customWidth="1"/>
  </cols>
  <sheetData>
    <row r="1" spans="1:6" ht="18">
      <c r="A1" s="61" t="s">
        <v>44</v>
      </c>
      <c r="B1" s="62"/>
      <c r="C1" s="63"/>
      <c r="D1" s="64" t="s">
        <v>4</v>
      </c>
      <c r="E1" s="65"/>
      <c r="F1" s="16"/>
    </row>
    <row r="2" spans="1:6" ht="18">
      <c r="A2" s="61" t="s">
        <v>7</v>
      </c>
      <c r="B2" s="62"/>
      <c r="C2" s="63"/>
      <c r="D2" s="70">
        <f>'GERAL PARANÁ'!H4</f>
        <v>1155</v>
      </c>
      <c r="E2" s="71"/>
      <c r="F2" s="16"/>
    </row>
    <row r="3" spans="1:6" ht="18">
      <c r="A3" s="76"/>
      <c r="B3" s="76"/>
      <c r="C3" s="77"/>
      <c r="D3" s="1" t="s">
        <v>8</v>
      </c>
      <c r="E3" s="1" t="s">
        <v>9</v>
      </c>
      <c r="F3" s="16"/>
    </row>
    <row r="4" spans="1:6" ht="18">
      <c r="A4" s="60" t="s">
        <v>43</v>
      </c>
      <c r="B4" s="60"/>
      <c r="C4" s="60"/>
      <c r="D4" s="60"/>
      <c r="E4" s="60"/>
      <c r="F4" s="3"/>
    </row>
    <row r="5" spans="1:6" ht="15.75">
      <c r="A5" s="52" t="s">
        <v>16</v>
      </c>
      <c r="B5" s="53"/>
      <c r="C5" s="54"/>
      <c r="D5" s="4">
        <f>'GERAL PARANÁ'!H7</f>
        <v>593</v>
      </c>
      <c r="E5" s="5">
        <f>(D5/D$2)*100</f>
        <v>51.341991341991346</v>
      </c>
      <c r="F5" s="18"/>
    </row>
    <row r="6" spans="1:6" ht="15.75">
      <c r="A6" s="52" t="s">
        <v>17</v>
      </c>
      <c r="B6" s="53"/>
      <c r="C6" s="54"/>
      <c r="D6" s="4">
        <f>'GERAL PARANÁ'!H8</f>
        <v>374</v>
      </c>
      <c r="E6" s="5">
        <f>(D6/D$2)*100</f>
        <v>32.38095238095238</v>
      </c>
      <c r="F6" s="18"/>
    </row>
    <row r="7" spans="1:6" ht="15.75">
      <c r="A7" s="61" t="s">
        <v>10</v>
      </c>
      <c r="B7" s="62"/>
      <c r="C7" s="63"/>
      <c r="D7" s="4">
        <f>'GERAL PARANÁ'!H9</f>
        <v>188</v>
      </c>
      <c r="E7" s="5">
        <f>(D7/D$2)*100</f>
        <v>16.277056277056275</v>
      </c>
      <c r="F7" s="18"/>
    </row>
    <row r="8" spans="1:6" s="30" customFormat="1" ht="15.75">
      <c r="A8" s="7"/>
      <c r="B8" s="7"/>
      <c r="C8" s="7"/>
      <c r="D8" s="8"/>
      <c r="E8" s="19">
        <f>SUM(E5:E7)</f>
        <v>100</v>
      </c>
      <c r="F8" s="29"/>
    </row>
    <row r="9" spans="1:6" ht="18">
      <c r="A9" s="60" t="s">
        <v>42</v>
      </c>
      <c r="B9" s="60"/>
      <c r="C9" s="60"/>
      <c r="D9" s="60"/>
      <c r="E9" s="60"/>
      <c r="F9" s="18"/>
    </row>
    <row r="10" spans="1:6" ht="15.75">
      <c r="A10" s="52" t="s">
        <v>11</v>
      </c>
      <c r="B10" s="53"/>
      <c r="C10" s="54"/>
      <c r="D10" s="4">
        <f>'GERAL PARANÁ'!H12</f>
        <v>530</v>
      </c>
      <c r="E10" s="5">
        <f>(D10/D$2)*100</f>
        <v>45.887445887445885</v>
      </c>
      <c r="F10" s="18"/>
    </row>
    <row r="11" spans="1:6" ht="15.75">
      <c r="A11" s="52" t="s">
        <v>12</v>
      </c>
      <c r="B11" s="53"/>
      <c r="C11" s="54"/>
      <c r="D11" s="4">
        <f>'GERAL PARANÁ'!H13</f>
        <v>618</v>
      </c>
      <c r="E11" s="5">
        <f>(D11/D$2)*100</f>
        <v>53.5064935064935</v>
      </c>
      <c r="F11" s="18"/>
    </row>
    <row r="12" spans="1:6" ht="15.75">
      <c r="A12" s="52" t="s">
        <v>18</v>
      </c>
      <c r="B12" s="53"/>
      <c r="C12" s="54"/>
      <c r="D12" s="4">
        <f>'GERAL PARANÁ'!H14</f>
        <v>2</v>
      </c>
      <c r="E12" s="5">
        <f>(D12/D$2)*100</f>
        <v>0.17316017316017315</v>
      </c>
      <c r="F12" s="18"/>
    </row>
    <row r="13" spans="1:6" ht="15.75">
      <c r="A13" s="61" t="s">
        <v>10</v>
      </c>
      <c r="B13" s="62"/>
      <c r="C13" s="63"/>
      <c r="D13" s="4">
        <f>'GERAL PARANÁ'!H15</f>
        <v>5</v>
      </c>
      <c r="E13" s="5">
        <f>(D13/D$2)*100</f>
        <v>0.4329004329004329</v>
      </c>
      <c r="F13" s="18"/>
    </row>
    <row r="14" spans="1:6" s="30" customFormat="1" ht="15.75">
      <c r="A14" s="7"/>
      <c r="B14" s="7"/>
      <c r="C14" s="7"/>
      <c r="D14" s="8"/>
      <c r="E14" s="19">
        <f>SUM(E10:E13)</f>
        <v>99.99999999999999</v>
      </c>
      <c r="F14" s="29"/>
    </row>
    <row r="15" spans="1:6" ht="18">
      <c r="A15" s="60" t="s">
        <v>41</v>
      </c>
      <c r="B15" s="60"/>
      <c r="C15" s="60"/>
      <c r="D15" s="60"/>
      <c r="E15" s="60"/>
      <c r="F15" s="18"/>
    </row>
    <row r="16" spans="1:6" ht="15.75">
      <c r="A16" s="52" t="s">
        <v>19</v>
      </c>
      <c r="B16" s="53"/>
      <c r="C16" s="54"/>
      <c r="D16" s="4">
        <f>'GERAL PARANÁ'!H18</f>
        <v>394</v>
      </c>
      <c r="E16" s="5">
        <f>(D16/D$2)*100</f>
        <v>34.11255411255411</v>
      </c>
      <c r="F16" s="18"/>
    </row>
    <row r="17" spans="1:6" ht="15.75">
      <c r="A17" s="52" t="s">
        <v>21</v>
      </c>
      <c r="B17" s="53"/>
      <c r="C17" s="54"/>
      <c r="D17" s="4">
        <f>'GERAL PARANÁ'!H19</f>
        <v>253</v>
      </c>
      <c r="E17" s="5">
        <f>(D17/D$2)*100</f>
        <v>21.904761904761905</v>
      </c>
      <c r="F17" s="18"/>
    </row>
    <row r="18" spans="1:6" ht="15.75">
      <c r="A18" s="52" t="s">
        <v>20</v>
      </c>
      <c r="B18" s="53"/>
      <c r="C18" s="54"/>
      <c r="D18" s="4">
        <f>'GERAL PARANÁ'!H20</f>
        <v>75</v>
      </c>
      <c r="E18" s="5">
        <f>(D18/D$2)*100</f>
        <v>6.493506493506493</v>
      </c>
      <c r="F18" s="18"/>
    </row>
    <row r="19" spans="1:6" ht="15.75">
      <c r="A19" s="52" t="s">
        <v>22</v>
      </c>
      <c r="B19" s="53"/>
      <c r="C19" s="54"/>
      <c r="D19" s="4">
        <f>'GERAL PARANÁ'!H21</f>
        <v>13</v>
      </c>
      <c r="E19" s="5">
        <f>(D19/D$2)*100</f>
        <v>1.1255411255411256</v>
      </c>
      <c r="F19" s="18"/>
    </row>
    <row r="20" spans="1:6" ht="15.75">
      <c r="A20" s="79" t="s">
        <v>15</v>
      </c>
      <c r="B20" s="80"/>
      <c r="C20" s="81"/>
      <c r="D20" s="4">
        <f>'GERAL PARANÁ'!H22</f>
        <v>420</v>
      </c>
      <c r="E20" s="22">
        <f>(D20/D$2)*100</f>
        <v>36.36363636363637</v>
      </c>
      <c r="F20" s="18"/>
    </row>
    <row r="21" spans="1:6" s="30" customFormat="1" ht="15.75">
      <c r="A21" s="20"/>
      <c r="B21" s="20"/>
      <c r="C21" s="20"/>
      <c r="D21" s="26"/>
      <c r="E21" s="25">
        <f>SUM(E16:E20)</f>
        <v>100</v>
      </c>
      <c r="F21" s="29"/>
    </row>
    <row r="22" spans="1:6" s="30" customFormat="1" ht="15.75">
      <c r="A22" s="7"/>
      <c r="B22" s="7"/>
      <c r="C22" s="7"/>
      <c r="D22" s="8"/>
      <c r="E22" s="9"/>
      <c r="F22" s="29"/>
    </row>
    <row r="23" spans="1:6" ht="18">
      <c r="A23" s="60" t="s">
        <v>40</v>
      </c>
      <c r="B23" s="60"/>
      <c r="C23" s="60"/>
      <c r="D23" s="60"/>
      <c r="E23" s="60"/>
      <c r="F23" s="18"/>
    </row>
    <row r="24" spans="1:6" ht="15.75">
      <c r="A24" s="52" t="s">
        <v>23</v>
      </c>
      <c r="B24" s="53"/>
      <c r="C24" s="54"/>
      <c r="D24" s="4">
        <f>'GERAL PARANÁ'!H26</f>
        <v>208</v>
      </c>
      <c r="E24" s="5">
        <f>(D24/D$2)*100</f>
        <v>18.00865800865801</v>
      </c>
      <c r="F24" s="18"/>
    </row>
    <row r="25" spans="1:6" ht="15.75">
      <c r="A25" s="52" t="s">
        <v>24</v>
      </c>
      <c r="B25" s="53"/>
      <c r="C25" s="54"/>
      <c r="D25" s="4">
        <f>'GERAL PARANÁ'!H27</f>
        <v>846</v>
      </c>
      <c r="E25" s="5">
        <f>(D25/D$2)*100</f>
        <v>73.24675324675324</v>
      </c>
      <c r="F25" s="18"/>
    </row>
    <row r="26" spans="1:6" ht="15.75">
      <c r="A26" s="52" t="s">
        <v>25</v>
      </c>
      <c r="B26" s="53"/>
      <c r="C26" s="54"/>
      <c r="D26" s="4">
        <f>'GERAL PARANÁ'!H28</f>
        <v>64</v>
      </c>
      <c r="E26" s="5">
        <f>(D26/D$2)*100</f>
        <v>5.541125541125541</v>
      </c>
      <c r="F26" s="18"/>
    </row>
    <row r="27" spans="1:6" ht="15.75">
      <c r="A27" s="52" t="s">
        <v>26</v>
      </c>
      <c r="B27" s="53"/>
      <c r="C27" s="54"/>
      <c r="D27" s="4">
        <f>'GERAL PARANÁ'!H29</f>
        <v>8</v>
      </c>
      <c r="E27" s="5">
        <f>(D27/D$2)*100</f>
        <v>0.6926406926406926</v>
      </c>
      <c r="F27" s="18"/>
    </row>
    <row r="28" spans="1:6" ht="15.75">
      <c r="A28" s="79" t="s">
        <v>15</v>
      </c>
      <c r="B28" s="80"/>
      <c r="C28" s="81"/>
      <c r="D28" s="4">
        <f>'GERAL PARANÁ'!H30</f>
        <v>29</v>
      </c>
      <c r="E28" s="22">
        <f>(D28/D$2)*100</f>
        <v>2.5108225108225106</v>
      </c>
      <c r="F28" s="18"/>
    </row>
    <row r="29" spans="1:6" s="30" customFormat="1" ht="15.75">
      <c r="A29" s="20"/>
      <c r="B29" s="20"/>
      <c r="C29" s="20"/>
      <c r="D29" s="26"/>
      <c r="E29" s="25">
        <f>SUM(E24:E28)</f>
        <v>99.99999999999999</v>
      </c>
      <c r="F29" s="29"/>
    </row>
    <row r="30" spans="1:6" ht="18">
      <c r="A30" s="60" t="s">
        <v>39</v>
      </c>
      <c r="B30" s="60"/>
      <c r="C30" s="60"/>
      <c r="D30" s="60"/>
      <c r="E30" s="60"/>
      <c r="F30" s="18"/>
    </row>
    <row r="31" spans="1:6" ht="15.75">
      <c r="A31" s="52" t="s">
        <v>27</v>
      </c>
      <c r="B31" s="53"/>
      <c r="C31" s="54"/>
      <c r="D31" s="4">
        <f>'GERAL PARANÁ'!H33</f>
        <v>933</v>
      </c>
      <c r="E31" s="5">
        <f aca="true" t="shared" si="0" ref="E31:E36">(D31/D$2)*100</f>
        <v>80.77922077922078</v>
      </c>
      <c r="F31" s="18"/>
    </row>
    <row r="32" spans="1:6" ht="15.75">
      <c r="A32" s="52" t="s">
        <v>28</v>
      </c>
      <c r="B32" s="53"/>
      <c r="C32" s="54"/>
      <c r="D32" s="4">
        <f>'GERAL PARANÁ'!H34</f>
        <v>53</v>
      </c>
      <c r="E32" s="5">
        <f t="shared" si="0"/>
        <v>4.588744588744588</v>
      </c>
      <c r="F32" s="18"/>
    </row>
    <row r="33" spans="1:6" ht="15.75">
      <c r="A33" s="52" t="s">
        <v>29</v>
      </c>
      <c r="B33" s="53"/>
      <c r="C33" s="54"/>
      <c r="D33" s="4">
        <f>'GERAL PARANÁ'!H35</f>
        <v>126</v>
      </c>
      <c r="E33" s="5">
        <f t="shared" si="0"/>
        <v>10.909090909090908</v>
      </c>
      <c r="F33" s="18"/>
    </row>
    <row r="34" spans="1:6" ht="15.75">
      <c r="A34" s="52" t="s">
        <v>30</v>
      </c>
      <c r="B34" s="53"/>
      <c r="C34" s="54"/>
      <c r="D34" s="4">
        <f>'GERAL PARANÁ'!H36</f>
        <v>29</v>
      </c>
      <c r="E34" s="5">
        <f t="shared" si="0"/>
        <v>2.5108225108225106</v>
      </c>
      <c r="F34" s="18"/>
    </row>
    <row r="35" spans="1:6" ht="15.75">
      <c r="A35" s="52" t="s">
        <v>31</v>
      </c>
      <c r="B35" s="53"/>
      <c r="C35" s="54"/>
      <c r="D35" s="4">
        <f>'GERAL PARANÁ'!H37</f>
        <v>6</v>
      </c>
      <c r="E35" s="5">
        <f t="shared" si="0"/>
        <v>0.5194805194805194</v>
      </c>
      <c r="F35" s="18"/>
    </row>
    <row r="36" spans="1:6" ht="15.75">
      <c r="A36" s="52" t="s">
        <v>14</v>
      </c>
      <c r="B36" s="53"/>
      <c r="C36" s="54"/>
      <c r="D36" s="4">
        <f>'GERAL PARANÁ'!H38</f>
        <v>8</v>
      </c>
      <c r="E36" s="5">
        <f t="shared" si="0"/>
        <v>0.6926406926406926</v>
      </c>
      <c r="F36" s="18"/>
    </row>
    <row r="37" spans="1:6" s="34" customFormat="1" ht="15.75">
      <c r="A37" s="7"/>
      <c r="B37" s="7"/>
      <c r="C37" s="7"/>
      <c r="D37" s="8"/>
      <c r="E37" s="9">
        <f>SUM(E31:E36)</f>
        <v>100</v>
      </c>
      <c r="F37" s="7"/>
    </row>
    <row r="38" spans="1:6" s="28" customFormat="1" ht="18">
      <c r="A38" s="60" t="s">
        <v>38</v>
      </c>
      <c r="B38" s="60"/>
      <c r="C38" s="60"/>
      <c r="D38" s="60"/>
      <c r="E38" s="60"/>
      <c r="F38" s="27"/>
    </row>
    <row r="39" spans="1:6" ht="15.75">
      <c r="A39" s="52" t="s">
        <v>32</v>
      </c>
      <c r="B39" s="53"/>
      <c r="C39" s="54"/>
      <c r="D39" s="4">
        <f>'GERAL PARANÁ'!H41</f>
        <v>25</v>
      </c>
      <c r="E39" s="5">
        <f>(D39/D$2)*100</f>
        <v>2.1645021645021645</v>
      </c>
      <c r="F39" s="18"/>
    </row>
    <row r="40" spans="1:6" ht="15.75">
      <c r="A40" s="52" t="s">
        <v>33</v>
      </c>
      <c r="B40" s="53"/>
      <c r="C40" s="54"/>
      <c r="D40" s="4">
        <f>'GERAL PARANÁ'!H42</f>
        <v>1090</v>
      </c>
      <c r="E40" s="5">
        <f>(D40/D$2)*100</f>
        <v>94.37229437229438</v>
      </c>
      <c r="F40" s="18"/>
    </row>
    <row r="41" spans="1:6" ht="15.75">
      <c r="A41" s="52" t="s">
        <v>34</v>
      </c>
      <c r="B41" s="53"/>
      <c r="C41" s="54"/>
      <c r="D41" s="4">
        <f>'GERAL PARANÁ'!H43</f>
        <v>0</v>
      </c>
      <c r="E41" s="5">
        <f>(D41/D$2)*100</f>
        <v>0</v>
      </c>
      <c r="F41" s="18"/>
    </row>
    <row r="42" spans="1:6" ht="15.75">
      <c r="A42" s="52" t="s">
        <v>35</v>
      </c>
      <c r="B42" s="53"/>
      <c r="C42" s="54"/>
      <c r="D42" s="4">
        <f>'GERAL PARANÁ'!H44</f>
        <v>4</v>
      </c>
      <c r="E42" s="5">
        <f>(D42/D$2)*100</f>
        <v>0.3463203463203463</v>
      </c>
      <c r="F42" s="18"/>
    </row>
    <row r="43" spans="1:6" ht="15.75">
      <c r="A43" s="52" t="s">
        <v>15</v>
      </c>
      <c r="B43" s="53"/>
      <c r="C43" s="54"/>
      <c r="D43" s="4">
        <f>'GERAL PARANÁ'!H45</f>
        <v>36</v>
      </c>
      <c r="E43" s="5">
        <f>(D43/D$2)*100</f>
        <v>3.116883116883117</v>
      </c>
      <c r="F43" s="18"/>
    </row>
    <row r="44" spans="1:6" s="30" customFormat="1" ht="15.75">
      <c r="A44" s="7"/>
      <c r="B44" s="7"/>
      <c r="C44" s="7"/>
      <c r="D44" s="8"/>
      <c r="E44" s="9">
        <f>SUM(E39:E43)</f>
        <v>100</v>
      </c>
      <c r="F44" s="29"/>
    </row>
    <row r="45" spans="1:6" s="30" customFormat="1" ht="15.75">
      <c r="A45" s="7"/>
      <c r="B45" s="7"/>
      <c r="C45" s="7"/>
      <c r="D45" s="8"/>
      <c r="E45" s="9"/>
      <c r="F45" s="29"/>
    </row>
    <row r="46" spans="1:6" ht="33" customHeight="1">
      <c r="A46" s="58" t="s">
        <v>37</v>
      </c>
      <c r="B46" s="58"/>
      <c r="C46" s="58"/>
      <c r="D46" s="58"/>
      <c r="E46" s="58"/>
      <c r="F46" s="18"/>
    </row>
    <row r="47" spans="1:6" ht="36.75" customHeight="1">
      <c r="A47" s="58"/>
      <c r="B47" s="58"/>
      <c r="C47" s="58"/>
      <c r="D47" s="58"/>
      <c r="E47" s="58"/>
      <c r="F47" s="18"/>
    </row>
    <row r="48" spans="1:6" ht="15.75">
      <c r="A48" s="59" t="s">
        <v>13</v>
      </c>
      <c r="B48" s="59"/>
      <c r="C48" s="59"/>
      <c r="D48" s="4">
        <f>'GERAL PARANÁ'!H50</f>
        <v>264</v>
      </c>
      <c r="E48" s="5">
        <f>(D48/D$2)*100</f>
        <v>22.857142857142858</v>
      </c>
      <c r="F48" s="18"/>
    </row>
    <row r="49" spans="1:6" ht="15.75">
      <c r="A49" s="52" t="s">
        <v>36</v>
      </c>
      <c r="B49" s="53"/>
      <c r="C49" s="54"/>
      <c r="D49" s="4">
        <f>'GERAL PARANÁ'!H51</f>
        <v>871</v>
      </c>
      <c r="E49" s="5">
        <f>(D49/D$2)*100</f>
        <v>75.41125541125541</v>
      </c>
      <c r="F49" s="18"/>
    </row>
    <row r="50" spans="1:6" ht="15.75">
      <c r="A50" s="52" t="s">
        <v>15</v>
      </c>
      <c r="B50" s="53"/>
      <c r="C50" s="54"/>
      <c r="D50" s="4">
        <f>'GERAL PARANÁ'!H52</f>
        <v>20</v>
      </c>
      <c r="E50" s="5">
        <f>(D50/D$2)*100</f>
        <v>1.7316017316017316</v>
      </c>
      <c r="F50" s="18"/>
    </row>
    <row r="51" spans="1:6" s="30" customFormat="1" ht="15.75">
      <c r="A51" s="7"/>
      <c r="B51" s="7"/>
      <c r="C51" s="7"/>
      <c r="D51" s="8"/>
      <c r="E51" s="9">
        <f>SUM(E48:E50)</f>
        <v>100</v>
      </c>
      <c r="F51" s="29"/>
    </row>
    <row r="52" spans="1:6" s="30" customFormat="1" ht="15.75">
      <c r="A52" s="7"/>
      <c r="B52" s="7"/>
      <c r="C52" s="7"/>
      <c r="D52" s="8"/>
      <c r="E52" s="9"/>
      <c r="F52" s="29"/>
    </row>
    <row r="53" spans="1:6" ht="18">
      <c r="A53" s="60" t="s">
        <v>45</v>
      </c>
      <c r="B53" s="60"/>
      <c r="C53" s="60"/>
      <c r="D53" s="60"/>
      <c r="E53" s="60"/>
      <c r="F53" s="18"/>
    </row>
    <row r="54" spans="1:6" ht="15.75">
      <c r="A54" s="52" t="s">
        <v>46</v>
      </c>
      <c r="B54" s="53"/>
      <c r="C54" s="54"/>
      <c r="D54" s="4">
        <f>'GERAL PARANÁ'!H56</f>
        <v>514</v>
      </c>
      <c r="E54" s="5">
        <f>(D54/D$2)*100</f>
        <v>44.502164502164504</v>
      </c>
      <c r="F54" s="18"/>
    </row>
    <row r="55" spans="1:6" ht="15.75">
      <c r="A55" s="52" t="s">
        <v>47</v>
      </c>
      <c r="B55" s="53"/>
      <c r="C55" s="54"/>
      <c r="D55" s="4">
        <f>'GERAL PARANÁ'!H57</f>
        <v>835</v>
      </c>
      <c r="E55" s="5">
        <f>(D55/D$2)*100</f>
        <v>72.2943722943723</v>
      </c>
      <c r="F55" s="18"/>
    </row>
    <row r="56" spans="1:6" ht="15.75">
      <c r="A56" s="52" t="s">
        <v>48</v>
      </c>
      <c r="B56" s="53"/>
      <c r="C56" s="54"/>
      <c r="D56" s="4">
        <f>'GERAL PARANÁ'!H58</f>
        <v>838</v>
      </c>
      <c r="E56" s="5">
        <f>(D56/D$2)*100</f>
        <v>72.55411255411255</v>
      </c>
      <c r="F56" s="18"/>
    </row>
    <row r="57" spans="1:6" ht="15.75">
      <c r="A57" s="52" t="s">
        <v>49</v>
      </c>
      <c r="B57" s="53"/>
      <c r="C57" s="54"/>
      <c r="D57" s="4">
        <f>'GERAL PARANÁ'!H59</f>
        <v>36</v>
      </c>
      <c r="E57" s="5">
        <f>(D57/D$2)*100</f>
        <v>3.116883116883117</v>
      </c>
      <c r="F57" s="18"/>
    </row>
    <row r="58" spans="1:6" ht="15.75">
      <c r="A58" s="52" t="s">
        <v>15</v>
      </c>
      <c r="B58" s="53"/>
      <c r="C58" s="54"/>
      <c r="D58" s="4">
        <f>'GERAL PARANÁ'!H60</f>
        <v>0</v>
      </c>
      <c r="E58" s="5">
        <f>(D58/D$2)*100</f>
        <v>0</v>
      </c>
      <c r="F58" s="18"/>
    </row>
    <row r="59" spans="1:6" s="30" customFormat="1" ht="15.75">
      <c r="A59" s="7"/>
      <c r="B59" s="7"/>
      <c r="C59" s="7"/>
      <c r="D59" s="8"/>
      <c r="E59" s="9">
        <f>SUM(E54:E58)</f>
        <v>192.46753246753246</v>
      </c>
      <c r="F59" s="29"/>
    </row>
    <row r="60" spans="1:6" s="30" customFormat="1" ht="15.75">
      <c r="A60" s="7"/>
      <c r="B60" s="7"/>
      <c r="C60" s="7"/>
      <c r="D60" s="8"/>
      <c r="E60" s="9"/>
      <c r="F60" s="29"/>
    </row>
    <row r="61" spans="1:6" ht="35.25" customHeight="1">
      <c r="A61" s="58" t="s">
        <v>50</v>
      </c>
      <c r="B61" s="58"/>
      <c r="C61" s="58"/>
      <c r="D61" s="58"/>
      <c r="E61" s="58"/>
      <c r="F61" s="18"/>
    </row>
    <row r="62" spans="1:6" ht="21" customHeight="1">
      <c r="A62" s="58"/>
      <c r="B62" s="58"/>
      <c r="C62" s="58"/>
      <c r="D62" s="58"/>
      <c r="E62" s="58"/>
      <c r="F62" s="18"/>
    </row>
    <row r="63" spans="1:6" ht="15.75">
      <c r="A63" s="59" t="s">
        <v>13</v>
      </c>
      <c r="B63" s="59"/>
      <c r="C63" s="59"/>
      <c r="D63" s="4">
        <f>'GERAL PARANÁ'!H65</f>
        <v>369</v>
      </c>
      <c r="E63" s="5">
        <f>(D63/D$2)*100</f>
        <v>31.948051948051948</v>
      </c>
      <c r="F63" s="18"/>
    </row>
    <row r="64" spans="1:6" ht="15.75">
      <c r="A64" s="52" t="s">
        <v>36</v>
      </c>
      <c r="B64" s="53"/>
      <c r="C64" s="54"/>
      <c r="D64" s="4">
        <f>'GERAL PARANÁ'!H66</f>
        <v>745</v>
      </c>
      <c r="E64" s="5">
        <f>(D64/D$2)*100</f>
        <v>64.5021645021645</v>
      </c>
      <c r="F64" s="18"/>
    </row>
    <row r="65" spans="1:6" ht="15.75">
      <c r="A65" s="52" t="s">
        <v>15</v>
      </c>
      <c r="B65" s="53"/>
      <c r="C65" s="54"/>
      <c r="D65" s="4">
        <f>'GERAL PARANÁ'!H67</f>
        <v>41</v>
      </c>
      <c r="E65" s="5">
        <f>(D65/D$2)*100</f>
        <v>3.54978354978355</v>
      </c>
      <c r="F65" s="18"/>
    </row>
    <row r="66" spans="1:6" s="30" customFormat="1" ht="15.75">
      <c r="A66" s="7"/>
      <c r="B66" s="7"/>
      <c r="C66" s="7"/>
      <c r="D66" s="8"/>
      <c r="E66" s="9">
        <f>SUM(E63:E65)</f>
        <v>100.00000000000001</v>
      </c>
      <c r="F66" s="29"/>
    </row>
    <row r="67" spans="1:6" s="30" customFormat="1" ht="15.75">
      <c r="A67" s="7"/>
      <c r="B67" s="7"/>
      <c r="C67" s="7"/>
      <c r="D67" s="8"/>
      <c r="E67" s="9"/>
      <c r="F67" s="29"/>
    </row>
    <row r="68" spans="1:6" ht="38.25" customHeight="1">
      <c r="A68" s="58" t="s">
        <v>60</v>
      </c>
      <c r="B68" s="58"/>
      <c r="C68" s="58"/>
      <c r="D68" s="58"/>
      <c r="E68" s="58"/>
      <c r="F68" s="18"/>
    </row>
    <row r="69" spans="1:6" ht="37.5" customHeight="1">
      <c r="A69" s="58"/>
      <c r="B69" s="58"/>
      <c r="C69" s="58"/>
      <c r="D69" s="58"/>
      <c r="E69" s="58"/>
      <c r="F69" s="18"/>
    </row>
    <row r="70" spans="1:6" ht="15.75">
      <c r="A70" s="59" t="s">
        <v>13</v>
      </c>
      <c r="B70" s="59"/>
      <c r="C70" s="59"/>
      <c r="D70" s="4">
        <f>'GERAL PARANÁ'!H72</f>
        <v>1029</v>
      </c>
      <c r="E70" s="5">
        <f>(D70/D$2)*100</f>
        <v>89.0909090909091</v>
      </c>
      <c r="F70" s="18"/>
    </row>
    <row r="71" spans="1:6" ht="15.75">
      <c r="A71" s="52" t="s">
        <v>36</v>
      </c>
      <c r="B71" s="53"/>
      <c r="C71" s="54"/>
      <c r="D71" s="4">
        <f>'GERAL PARANÁ'!H73</f>
        <v>85</v>
      </c>
      <c r="E71" s="5">
        <f>(D71/D$2)*100</f>
        <v>7.35930735930736</v>
      </c>
      <c r="F71" s="18"/>
    </row>
    <row r="72" spans="1:6" ht="15.75">
      <c r="A72" s="52" t="s">
        <v>15</v>
      </c>
      <c r="B72" s="53"/>
      <c r="C72" s="54"/>
      <c r="D72" s="4">
        <f>'GERAL PARANÁ'!H74</f>
        <v>41</v>
      </c>
      <c r="E72" s="5">
        <f>(D72/D$2)*100</f>
        <v>3.54978354978355</v>
      </c>
      <c r="F72" s="18"/>
    </row>
    <row r="73" spans="1:6" s="30" customFormat="1" ht="15.75">
      <c r="A73" s="7"/>
      <c r="B73" s="7"/>
      <c r="C73" s="7"/>
      <c r="D73" s="8"/>
      <c r="E73" s="9">
        <f>SUM(E70:E72)</f>
        <v>100.00000000000001</v>
      </c>
      <c r="F73" s="29"/>
    </row>
    <row r="74" spans="1:6" s="34" customFormat="1" ht="15.75">
      <c r="A74" s="7"/>
      <c r="B74" s="7"/>
      <c r="C74" s="7"/>
      <c r="D74" s="8"/>
      <c r="E74" s="9"/>
      <c r="F74" s="7"/>
    </row>
    <row r="75" spans="1:6" ht="38.25" customHeight="1">
      <c r="A75" s="58" t="s">
        <v>84</v>
      </c>
      <c r="B75" s="58"/>
      <c r="C75" s="58"/>
      <c r="D75" s="58"/>
      <c r="E75" s="58"/>
      <c r="F75" s="18"/>
    </row>
    <row r="76" spans="1:6" ht="21" customHeight="1">
      <c r="A76" s="58"/>
      <c r="B76" s="58"/>
      <c r="C76" s="58"/>
      <c r="D76" s="58"/>
      <c r="E76" s="58"/>
      <c r="F76" s="18"/>
    </row>
    <row r="77" spans="1:6" ht="15.75">
      <c r="A77" s="59" t="s">
        <v>51</v>
      </c>
      <c r="B77" s="59"/>
      <c r="C77" s="59"/>
      <c r="D77" s="4">
        <f>'GERAL PARANÁ'!H79</f>
        <v>456</v>
      </c>
      <c r="E77" s="5">
        <f>(D77/D$2)*100</f>
        <v>39.48051948051948</v>
      </c>
      <c r="F77" s="18"/>
    </row>
    <row r="78" spans="1:6" ht="15.75">
      <c r="A78" s="52" t="s">
        <v>52</v>
      </c>
      <c r="B78" s="53"/>
      <c r="C78" s="54"/>
      <c r="D78" s="4">
        <f>'GERAL PARANÁ'!H80</f>
        <v>310</v>
      </c>
      <c r="E78" s="5">
        <f>(D78/D$2)*100</f>
        <v>26.83982683982684</v>
      </c>
      <c r="F78" s="18"/>
    </row>
    <row r="79" spans="1:6" ht="15.75">
      <c r="A79" s="82" t="s">
        <v>53</v>
      </c>
      <c r="B79" s="83"/>
      <c r="C79" s="84"/>
      <c r="D79" s="4">
        <f>'GERAL PARANÁ'!H81</f>
        <v>312</v>
      </c>
      <c r="E79" s="5">
        <f>(D79/D$2)*100</f>
        <v>27.01298701298701</v>
      </c>
      <c r="F79" s="18"/>
    </row>
    <row r="80" spans="1:6" ht="15.75">
      <c r="A80" s="52" t="s">
        <v>15</v>
      </c>
      <c r="B80" s="53"/>
      <c r="C80" s="54"/>
      <c r="D80" s="4">
        <f>'GERAL PARANÁ'!H82</f>
        <v>77</v>
      </c>
      <c r="E80" s="5">
        <f>(D80/D$2)*100</f>
        <v>6.666666666666667</v>
      </c>
      <c r="F80" s="18"/>
    </row>
    <row r="81" spans="1:6" s="30" customFormat="1" ht="15.75">
      <c r="A81" s="7"/>
      <c r="B81" s="7"/>
      <c r="C81" s="7"/>
      <c r="D81" s="8"/>
      <c r="E81" s="9">
        <f>SUM(E77:E80)</f>
        <v>100</v>
      </c>
      <c r="F81" s="29"/>
    </row>
    <row r="82" spans="1:6" s="30" customFormat="1" ht="15.75">
      <c r="A82" s="7"/>
      <c r="B82" s="7"/>
      <c r="C82" s="7"/>
      <c r="D82" s="8"/>
      <c r="E82" s="9"/>
      <c r="F82" s="29"/>
    </row>
    <row r="83" spans="1:6" ht="39" customHeight="1">
      <c r="A83" s="58" t="s">
        <v>54</v>
      </c>
      <c r="B83" s="58"/>
      <c r="C83" s="58"/>
      <c r="D83" s="58"/>
      <c r="E83" s="58"/>
      <c r="F83" s="18"/>
    </row>
    <row r="84" spans="1:6" ht="15.75">
      <c r="A84" s="59" t="s">
        <v>55</v>
      </c>
      <c r="B84" s="59"/>
      <c r="C84" s="59"/>
      <c r="D84" s="4">
        <f>'GERAL PARANÁ'!H86</f>
        <v>231</v>
      </c>
      <c r="E84" s="5">
        <f aca="true" t="shared" si="1" ref="E84:E89">(D84/D$2)*100</f>
        <v>20</v>
      </c>
      <c r="F84" s="18"/>
    </row>
    <row r="85" spans="1:6" ht="15.75">
      <c r="A85" s="52" t="s">
        <v>56</v>
      </c>
      <c r="B85" s="53"/>
      <c r="C85" s="54"/>
      <c r="D85" s="4">
        <f>'GERAL PARANÁ'!H87</f>
        <v>304</v>
      </c>
      <c r="E85" s="5">
        <f t="shared" si="1"/>
        <v>26.32034632034632</v>
      </c>
      <c r="F85" s="18"/>
    </row>
    <row r="86" spans="1:6" ht="15.75">
      <c r="A86" s="82" t="s">
        <v>57</v>
      </c>
      <c r="B86" s="83"/>
      <c r="C86" s="84"/>
      <c r="D86" s="4">
        <f>'GERAL PARANÁ'!H88</f>
        <v>156</v>
      </c>
      <c r="E86" s="5">
        <f t="shared" si="1"/>
        <v>13.506493506493506</v>
      </c>
      <c r="F86" s="18"/>
    </row>
    <row r="87" spans="1:6" ht="30.75" customHeight="1">
      <c r="A87" s="82" t="s">
        <v>58</v>
      </c>
      <c r="B87" s="83"/>
      <c r="C87" s="84"/>
      <c r="D87" s="4">
        <f>'GERAL PARANÁ'!H89</f>
        <v>203</v>
      </c>
      <c r="E87" s="5">
        <f t="shared" si="1"/>
        <v>17.575757575757574</v>
      </c>
      <c r="F87" s="18"/>
    </row>
    <row r="88" spans="1:6" ht="51" customHeight="1">
      <c r="A88" s="82" t="s">
        <v>59</v>
      </c>
      <c r="B88" s="83"/>
      <c r="C88" s="84"/>
      <c r="D88" s="4">
        <f>'GERAL PARANÁ'!H90</f>
        <v>50</v>
      </c>
      <c r="E88" s="5">
        <f t="shared" si="1"/>
        <v>4.329004329004329</v>
      </c>
      <c r="F88" s="18"/>
    </row>
    <row r="89" spans="1:6" ht="15.75">
      <c r="A89" s="52" t="s">
        <v>15</v>
      </c>
      <c r="B89" s="53"/>
      <c r="C89" s="54"/>
      <c r="D89" s="4">
        <f>'GERAL PARANÁ'!H91</f>
        <v>211</v>
      </c>
      <c r="E89" s="5">
        <f t="shared" si="1"/>
        <v>18.26839826839827</v>
      </c>
      <c r="F89" s="18"/>
    </row>
    <row r="90" spans="1:6" s="30" customFormat="1" ht="15.75">
      <c r="A90" s="7"/>
      <c r="B90" s="7"/>
      <c r="C90" s="7"/>
      <c r="D90" s="8"/>
      <c r="E90" s="9">
        <f>SUM(E84:E89)</f>
        <v>100</v>
      </c>
      <c r="F90" s="29"/>
    </row>
    <row r="91" spans="1:6" s="30" customFormat="1" ht="15.75">
      <c r="A91" s="7"/>
      <c r="B91" s="7"/>
      <c r="C91" s="7"/>
      <c r="D91" s="8"/>
      <c r="E91" s="9"/>
      <c r="F91" s="29"/>
    </row>
    <row r="92" spans="1:6" ht="18">
      <c r="A92" s="60" t="s">
        <v>61</v>
      </c>
      <c r="B92" s="60"/>
      <c r="C92" s="60"/>
      <c r="D92" s="60"/>
      <c r="E92" s="60"/>
      <c r="F92" s="18"/>
    </row>
    <row r="93" spans="1:6" ht="15.75">
      <c r="A93" s="52" t="s">
        <v>13</v>
      </c>
      <c r="B93" s="53"/>
      <c r="C93" s="54"/>
      <c r="D93" s="4">
        <f>'GERAL PARANÁ'!H95</f>
        <v>247</v>
      </c>
      <c r="E93" s="5">
        <f>(D93/D$2)*100</f>
        <v>21.385281385281385</v>
      </c>
      <c r="F93" s="18"/>
    </row>
    <row r="94" spans="1:6" ht="15.75">
      <c r="A94" s="52" t="s">
        <v>36</v>
      </c>
      <c r="B94" s="53"/>
      <c r="C94" s="54"/>
      <c r="D94" s="4">
        <f>'GERAL PARANÁ'!H96</f>
        <v>866</v>
      </c>
      <c r="E94" s="5">
        <f>(D94/D$2)*100</f>
        <v>74.97835497835497</v>
      </c>
      <c r="F94" s="18"/>
    </row>
    <row r="95" spans="1:6" ht="15.75">
      <c r="A95" s="52" t="s">
        <v>15</v>
      </c>
      <c r="B95" s="53"/>
      <c r="C95" s="54"/>
      <c r="D95" s="4">
        <f>'GERAL PARANÁ'!H97</f>
        <v>42</v>
      </c>
      <c r="E95" s="5">
        <f>(D95/D$2)*100</f>
        <v>3.6363636363636362</v>
      </c>
      <c r="F95" s="18"/>
    </row>
    <row r="96" spans="1:6" s="30" customFormat="1" ht="15.75">
      <c r="A96" s="7"/>
      <c r="B96" s="7"/>
      <c r="C96" s="7"/>
      <c r="D96" s="8"/>
      <c r="E96" s="9">
        <f>SUM(E93:E95)</f>
        <v>100</v>
      </c>
      <c r="F96" s="29"/>
    </row>
    <row r="97" spans="1:6" s="30" customFormat="1" ht="15.75">
      <c r="A97" s="7"/>
      <c r="B97" s="7"/>
      <c r="C97" s="7"/>
      <c r="D97" s="8"/>
      <c r="E97" s="9"/>
      <c r="F97" s="29"/>
    </row>
    <row r="98" spans="1:6" ht="18">
      <c r="A98" s="60" t="s">
        <v>62</v>
      </c>
      <c r="B98" s="60"/>
      <c r="C98" s="60"/>
      <c r="D98" s="60"/>
      <c r="E98" s="60"/>
      <c r="F98" s="18"/>
    </row>
    <row r="99" spans="1:6" ht="15.75">
      <c r="A99" s="52" t="s">
        <v>13</v>
      </c>
      <c r="B99" s="53"/>
      <c r="C99" s="54"/>
      <c r="D99" s="4">
        <f>'GERAL PARANÁ'!H101</f>
        <v>209</v>
      </c>
      <c r="E99" s="5">
        <f>(D99/D$2)*100</f>
        <v>18.095238095238095</v>
      </c>
      <c r="F99" s="18"/>
    </row>
    <row r="100" spans="1:6" ht="15.75">
      <c r="A100" s="52" t="s">
        <v>36</v>
      </c>
      <c r="B100" s="53"/>
      <c r="C100" s="54"/>
      <c r="D100" s="4">
        <f>'GERAL PARANÁ'!H102</f>
        <v>896</v>
      </c>
      <c r="E100" s="5">
        <f>(D100/D$2)*100</f>
        <v>77.57575757575758</v>
      </c>
      <c r="F100" s="18"/>
    </row>
    <row r="101" spans="1:6" ht="15.75">
      <c r="A101" s="52" t="s">
        <v>15</v>
      </c>
      <c r="B101" s="53"/>
      <c r="C101" s="54"/>
      <c r="D101" s="4">
        <f>'GERAL PARANÁ'!H103</f>
        <v>50</v>
      </c>
      <c r="E101" s="5">
        <f>(D101/D$2)*100</f>
        <v>4.329004329004329</v>
      </c>
      <c r="F101" s="18"/>
    </row>
    <row r="102" spans="1:6" s="30" customFormat="1" ht="15.75">
      <c r="A102" s="7"/>
      <c r="B102" s="7"/>
      <c r="C102" s="7"/>
      <c r="D102" s="8"/>
      <c r="E102" s="9">
        <f>SUM(E99:E101)</f>
        <v>100</v>
      </c>
      <c r="F102" s="29"/>
    </row>
    <row r="103" spans="1:6" s="30" customFormat="1" ht="15.75">
      <c r="A103" s="7"/>
      <c r="B103" s="7"/>
      <c r="C103" s="7"/>
      <c r="D103" s="8"/>
      <c r="E103" s="9"/>
      <c r="F103" s="29"/>
    </row>
    <row r="104" spans="1:6" ht="18">
      <c r="A104" s="60" t="s">
        <v>63</v>
      </c>
      <c r="B104" s="60"/>
      <c r="C104" s="60"/>
      <c r="D104" s="60"/>
      <c r="E104" s="60"/>
      <c r="F104" s="18"/>
    </row>
    <row r="105" spans="1:6" ht="15.75">
      <c r="A105" s="52" t="s">
        <v>64</v>
      </c>
      <c r="B105" s="53"/>
      <c r="C105" s="54"/>
      <c r="D105" s="4">
        <f>'GERAL PARANÁ'!H107</f>
        <v>419</v>
      </c>
      <c r="E105" s="5">
        <f aca="true" t="shared" si="2" ref="E105:E110">(D105/D$2)*100</f>
        <v>36.277056277056275</v>
      </c>
      <c r="F105" s="18"/>
    </row>
    <row r="106" spans="1:6" ht="15.75">
      <c r="A106" s="52" t="s">
        <v>65</v>
      </c>
      <c r="B106" s="53"/>
      <c r="C106" s="54"/>
      <c r="D106" s="4">
        <f>'GERAL PARANÁ'!H108</f>
        <v>92</v>
      </c>
      <c r="E106" s="5">
        <f t="shared" si="2"/>
        <v>7.965367965367966</v>
      </c>
      <c r="F106" s="18"/>
    </row>
    <row r="107" spans="1:6" ht="15.75">
      <c r="A107" s="52" t="s">
        <v>66</v>
      </c>
      <c r="B107" s="53"/>
      <c r="C107" s="54"/>
      <c r="D107" s="4">
        <f>'GERAL PARANÁ'!H109</f>
        <v>161</v>
      </c>
      <c r="E107" s="5">
        <f t="shared" si="2"/>
        <v>13.939393939393941</v>
      </c>
      <c r="F107" s="18"/>
    </row>
    <row r="108" spans="1:6" ht="15.75">
      <c r="A108" s="52" t="s">
        <v>67</v>
      </c>
      <c r="B108" s="53"/>
      <c r="C108" s="54"/>
      <c r="D108" s="4">
        <f>'GERAL PARANÁ'!H110</f>
        <v>97</v>
      </c>
      <c r="E108" s="5">
        <f t="shared" si="2"/>
        <v>8.398268398268398</v>
      </c>
      <c r="F108" s="18"/>
    </row>
    <row r="109" spans="1:6" ht="15.75">
      <c r="A109" s="85" t="s">
        <v>68</v>
      </c>
      <c r="B109" s="86"/>
      <c r="C109" s="87"/>
      <c r="D109" s="4">
        <f>'GERAL PARANÁ'!H111</f>
        <v>333</v>
      </c>
      <c r="E109" s="5">
        <f t="shared" si="2"/>
        <v>28.83116883116883</v>
      </c>
      <c r="F109" s="18"/>
    </row>
    <row r="110" spans="1:6" ht="15.75">
      <c r="A110" s="52" t="s">
        <v>14</v>
      </c>
      <c r="B110" s="53"/>
      <c r="C110" s="54"/>
      <c r="D110" s="4">
        <f>'GERAL PARANÁ'!H112</f>
        <v>0</v>
      </c>
      <c r="E110" s="5">
        <f t="shared" si="2"/>
        <v>0</v>
      </c>
      <c r="F110" s="18"/>
    </row>
    <row r="111" spans="1:6" s="30" customFormat="1" ht="15.75">
      <c r="A111" s="7"/>
      <c r="B111" s="7"/>
      <c r="C111" s="7"/>
      <c r="D111" s="8"/>
      <c r="E111" s="9">
        <f>SUM(E105:E110)</f>
        <v>95.41125541125541</v>
      </c>
      <c r="F111" s="29"/>
    </row>
    <row r="112" spans="1:6" s="30" customFormat="1" ht="15.75">
      <c r="A112" s="7"/>
      <c r="B112" s="7"/>
      <c r="C112" s="7"/>
      <c r="D112" s="8"/>
      <c r="E112" s="9"/>
      <c r="F112" s="29"/>
    </row>
    <row r="113" spans="1:6" ht="34.5" customHeight="1">
      <c r="A113" s="106" t="s">
        <v>69</v>
      </c>
      <c r="B113" s="106"/>
      <c r="C113" s="106"/>
      <c r="D113" s="106"/>
      <c r="E113" s="106"/>
      <c r="F113" s="18"/>
    </row>
    <row r="114" spans="1:6" ht="15.75">
      <c r="A114" s="52" t="s">
        <v>13</v>
      </c>
      <c r="B114" s="53"/>
      <c r="C114" s="54"/>
      <c r="D114" s="4">
        <f>'GERAL PARANÁ'!H116</f>
        <v>189</v>
      </c>
      <c r="E114" s="5">
        <f>(D114/D$2)*100</f>
        <v>16.363636363636363</v>
      </c>
      <c r="F114" s="18"/>
    </row>
    <row r="115" spans="1:6" ht="15.75">
      <c r="A115" s="52" t="s">
        <v>36</v>
      </c>
      <c r="B115" s="53"/>
      <c r="C115" s="54"/>
      <c r="D115" s="4">
        <f>'GERAL PARANÁ'!H117</f>
        <v>907</v>
      </c>
      <c r="E115" s="5">
        <f>(D115/D$2)*100</f>
        <v>78.52813852813853</v>
      </c>
      <c r="F115" s="18"/>
    </row>
    <row r="116" spans="1:6" ht="15.75">
      <c r="A116" s="52" t="s">
        <v>15</v>
      </c>
      <c r="B116" s="53"/>
      <c r="C116" s="54"/>
      <c r="D116" s="4">
        <f>'GERAL PARANÁ'!H118</f>
        <v>59</v>
      </c>
      <c r="E116" s="5">
        <f>(D116/D$2)*100</f>
        <v>5.108225108225108</v>
      </c>
      <c r="F116" s="18"/>
    </row>
    <row r="117" spans="1:6" s="30" customFormat="1" ht="15.75">
      <c r="A117" s="7"/>
      <c r="B117" s="7"/>
      <c r="C117" s="7"/>
      <c r="D117" s="8"/>
      <c r="E117" s="9">
        <f>SUM(E114:E116)</f>
        <v>100</v>
      </c>
      <c r="F117" s="29"/>
    </row>
    <row r="118" spans="1:6" s="30" customFormat="1" ht="15.75">
      <c r="A118" s="7"/>
      <c r="B118" s="7"/>
      <c r="C118" s="7"/>
      <c r="D118" s="8"/>
      <c r="E118" s="9"/>
      <c r="F118" s="29"/>
    </row>
    <row r="119" spans="1:6" ht="18">
      <c r="A119" s="60" t="s">
        <v>70</v>
      </c>
      <c r="B119" s="60"/>
      <c r="C119" s="60"/>
      <c r="D119" s="60"/>
      <c r="E119" s="60"/>
      <c r="F119" s="18"/>
    </row>
    <row r="120" spans="1:6" ht="15.75">
      <c r="A120" s="52" t="s">
        <v>71</v>
      </c>
      <c r="B120" s="53"/>
      <c r="C120" s="54"/>
      <c r="D120" s="4">
        <f>'GERAL PARANÁ'!H122</f>
        <v>670</v>
      </c>
      <c r="E120" s="5">
        <f aca="true" t="shared" si="3" ref="E120:E125">(D120/D$2)*100</f>
        <v>58.00865800865801</v>
      </c>
      <c r="F120" s="18"/>
    </row>
    <row r="121" spans="1:6" ht="15.75">
      <c r="A121" s="52" t="s">
        <v>72</v>
      </c>
      <c r="B121" s="53"/>
      <c r="C121" s="54"/>
      <c r="D121" s="4">
        <f>'GERAL PARANÁ'!H123</f>
        <v>239</v>
      </c>
      <c r="E121" s="5">
        <f t="shared" si="3"/>
        <v>20.692640692640694</v>
      </c>
      <c r="F121" s="18"/>
    </row>
    <row r="122" spans="1:6" ht="15.75">
      <c r="A122" s="52" t="s">
        <v>73</v>
      </c>
      <c r="B122" s="53"/>
      <c r="C122" s="54"/>
      <c r="D122" s="4">
        <f>'GERAL PARANÁ'!H124</f>
        <v>80</v>
      </c>
      <c r="E122" s="5">
        <f t="shared" si="3"/>
        <v>6.926406926406926</v>
      </c>
      <c r="F122" s="18"/>
    </row>
    <row r="123" spans="1:6" ht="15.75">
      <c r="A123" s="52" t="s">
        <v>74</v>
      </c>
      <c r="B123" s="53"/>
      <c r="C123" s="54"/>
      <c r="D123" s="4">
        <f>'GERAL PARANÁ'!H125</f>
        <v>103</v>
      </c>
      <c r="E123" s="5">
        <f t="shared" si="3"/>
        <v>8.917748917748918</v>
      </c>
      <c r="F123" s="18"/>
    </row>
    <row r="124" spans="1:6" ht="15.75">
      <c r="A124" s="85" t="s">
        <v>75</v>
      </c>
      <c r="B124" s="86"/>
      <c r="C124" s="87"/>
      <c r="D124" s="4">
        <f>'GERAL PARANÁ'!H126</f>
        <v>93</v>
      </c>
      <c r="E124" s="5">
        <f t="shared" si="3"/>
        <v>8.051948051948052</v>
      </c>
      <c r="F124" s="18"/>
    </row>
    <row r="125" spans="1:6" ht="15.75">
      <c r="A125" s="52" t="s">
        <v>14</v>
      </c>
      <c r="B125" s="53"/>
      <c r="C125" s="54"/>
      <c r="D125" s="4">
        <f>'GERAL PARANÁ'!H127</f>
        <v>0</v>
      </c>
      <c r="E125" s="5">
        <f t="shared" si="3"/>
        <v>0</v>
      </c>
      <c r="F125" s="18"/>
    </row>
    <row r="126" spans="1:6" s="30" customFormat="1" ht="15.75">
      <c r="A126" s="7"/>
      <c r="B126" s="7"/>
      <c r="C126" s="7"/>
      <c r="D126" s="8"/>
      <c r="E126" s="9">
        <f>SUM(E120:E125)</f>
        <v>102.5974025974026</v>
      </c>
      <c r="F126" s="29"/>
    </row>
    <row r="127" spans="1:6" ht="18">
      <c r="A127" s="60" t="s">
        <v>76</v>
      </c>
      <c r="B127" s="60"/>
      <c r="C127" s="60"/>
      <c r="D127" s="60"/>
      <c r="E127" s="60"/>
      <c r="F127" s="18"/>
    </row>
    <row r="128" spans="1:6" ht="15.75">
      <c r="A128" s="52" t="s">
        <v>13</v>
      </c>
      <c r="B128" s="53"/>
      <c r="C128" s="54"/>
      <c r="D128" s="4">
        <f>'GERAL PARANÁ'!H130</f>
        <v>658</v>
      </c>
      <c r="E128" s="5">
        <f>(D128/D$2)*100</f>
        <v>56.96969696969697</v>
      </c>
      <c r="F128" s="18"/>
    </row>
    <row r="129" spans="1:6" ht="15.75">
      <c r="A129" s="52" t="s">
        <v>36</v>
      </c>
      <c r="B129" s="53"/>
      <c r="C129" s="54"/>
      <c r="D129" s="4">
        <f>'GERAL PARANÁ'!H131</f>
        <v>457</v>
      </c>
      <c r="E129" s="5">
        <f>(D129/D$2)*100</f>
        <v>39.56709956709957</v>
      </c>
      <c r="F129" s="18"/>
    </row>
    <row r="130" spans="1:6" ht="15.75">
      <c r="A130" s="52" t="s">
        <v>15</v>
      </c>
      <c r="B130" s="53"/>
      <c r="C130" s="54"/>
      <c r="D130" s="4">
        <f>'GERAL PARANÁ'!H132</f>
        <v>40</v>
      </c>
      <c r="E130" s="5">
        <f>(D130/D$2)*100</f>
        <v>3.463203463203463</v>
      </c>
      <c r="F130" s="18"/>
    </row>
    <row r="131" spans="1:6" s="30" customFormat="1" ht="15.75">
      <c r="A131" s="7"/>
      <c r="B131" s="7"/>
      <c r="C131" s="7"/>
      <c r="D131" s="8"/>
      <c r="E131" s="9">
        <f>SUM(E128:E130)</f>
        <v>100</v>
      </c>
      <c r="F131" s="29"/>
    </row>
    <row r="132" spans="1:6" s="30" customFormat="1" ht="15.75">
      <c r="A132" s="7"/>
      <c r="B132" s="7"/>
      <c r="C132" s="7"/>
      <c r="D132" s="8"/>
      <c r="E132" s="9"/>
      <c r="F132" s="29"/>
    </row>
    <row r="133" spans="1:6" ht="18">
      <c r="A133" s="60" t="s">
        <v>77</v>
      </c>
      <c r="B133" s="60"/>
      <c r="C133" s="60"/>
      <c r="D133" s="60"/>
      <c r="E133" s="60"/>
      <c r="F133" s="18"/>
    </row>
    <row r="134" spans="1:6" ht="15.75">
      <c r="A134" s="52" t="s">
        <v>78</v>
      </c>
      <c r="B134" s="53"/>
      <c r="C134" s="54"/>
      <c r="D134" s="4">
        <f>'GERAL PARANÁ'!H136</f>
        <v>45</v>
      </c>
      <c r="E134" s="5">
        <f>(D134/D$2)*100</f>
        <v>3.896103896103896</v>
      </c>
      <c r="F134" s="18"/>
    </row>
    <row r="135" spans="1:6" ht="15.75">
      <c r="A135" s="52" t="s">
        <v>79</v>
      </c>
      <c r="B135" s="53"/>
      <c r="C135" s="54"/>
      <c r="D135" s="4">
        <f>'GERAL PARANÁ'!H137</f>
        <v>99</v>
      </c>
      <c r="E135" s="5">
        <f aca="true" t="shared" si="4" ref="E135:E140">(D135/D$2)*100</f>
        <v>8.571428571428571</v>
      </c>
      <c r="F135" s="18"/>
    </row>
    <row r="136" spans="1:6" ht="15.75">
      <c r="A136" s="52" t="s">
        <v>80</v>
      </c>
      <c r="B136" s="53"/>
      <c r="C136" s="54"/>
      <c r="D136" s="4">
        <f>'GERAL PARANÁ'!H138</f>
        <v>62</v>
      </c>
      <c r="E136" s="5">
        <f t="shared" si="4"/>
        <v>5.367965367965368</v>
      </c>
      <c r="F136" s="18"/>
    </row>
    <row r="137" spans="1:6" ht="15.75">
      <c r="A137" s="85" t="s">
        <v>81</v>
      </c>
      <c r="B137" s="86"/>
      <c r="C137" s="87"/>
      <c r="D137" s="4">
        <f>'GERAL PARANÁ'!H139</f>
        <v>57</v>
      </c>
      <c r="E137" s="5">
        <f t="shared" si="4"/>
        <v>4.935064935064935</v>
      </c>
      <c r="F137" s="18"/>
    </row>
    <row r="138" spans="1:6" ht="15.75">
      <c r="A138" s="52" t="s">
        <v>82</v>
      </c>
      <c r="B138" s="53"/>
      <c r="C138" s="54"/>
      <c r="D138" s="4">
        <f>'GERAL PARANÁ'!H140</f>
        <v>56</v>
      </c>
      <c r="E138" s="5">
        <f t="shared" si="4"/>
        <v>4.848484848484849</v>
      </c>
      <c r="F138" s="18"/>
    </row>
    <row r="139" spans="1:6" ht="15.75">
      <c r="A139" s="85" t="s">
        <v>75</v>
      </c>
      <c r="B139" s="86"/>
      <c r="C139" s="87"/>
      <c r="D139" s="4">
        <f>'GERAL PARANÁ'!H141</f>
        <v>66</v>
      </c>
      <c r="E139" s="5">
        <f t="shared" si="4"/>
        <v>5.714285714285714</v>
      </c>
      <c r="F139" s="18"/>
    </row>
    <row r="140" spans="1:6" ht="15.75">
      <c r="A140" s="52" t="s">
        <v>14</v>
      </c>
      <c r="B140" s="53"/>
      <c r="C140" s="54"/>
      <c r="D140" s="4">
        <f>'GERAL PARANÁ'!H142</f>
        <v>72</v>
      </c>
      <c r="E140" s="5">
        <f t="shared" si="4"/>
        <v>6.233766233766234</v>
      </c>
      <c r="F140" s="18"/>
    </row>
    <row r="141" spans="1:6" s="30" customFormat="1" ht="15.75">
      <c r="A141" s="7"/>
      <c r="B141" s="7"/>
      <c r="C141" s="7"/>
      <c r="D141" s="8"/>
      <c r="E141" s="9">
        <f>SUM(E134:E140)</f>
        <v>39.56709956709957</v>
      </c>
      <c r="F141" s="29"/>
    </row>
  </sheetData>
  <sheetProtection/>
  <mergeCells count="107">
    <mergeCell ref="A136:C136"/>
    <mergeCell ref="A137:C137"/>
    <mergeCell ref="A138:C138"/>
    <mergeCell ref="A139:C139"/>
    <mergeCell ref="A140:C140"/>
    <mergeCell ref="A128:C128"/>
    <mergeCell ref="A129:C129"/>
    <mergeCell ref="A130:C130"/>
    <mergeCell ref="A133:E133"/>
    <mergeCell ref="A134:C134"/>
    <mergeCell ref="A135:C135"/>
    <mergeCell ref="A121:C121"/>
    <mergeCell ref="A122:C122"/>
    <mergeCell ref="A123:C123"/>
    <mergeCell ref="A124:C124"/>
    <mergeCell ref="A125:C125"/>
    <mergeCell ref="A127:E127"/>
    <mergeCell ref="A113:E113"/>
    <mergeCell ref="A114:C114"/>
    <mergeCell ref="A115:C115"/>
    <mergeCell ref="A116:C116"/>
    <mergeCell ref="A119:E119"/>
    <mergeCell ref="A120:C120"/>
    <mergeCell ref="A105:C105"/>
    <mergeCell ref="A106:C106"/>
    <mergeCell ref="A107:C107"/>
    <mergeCell ref="A108:C108"/>
    <mergeCell ref="A109:C109"/>
    <mergeCell ref="A110:C110"/>
    <mergeCell ref="A95:C95"/>
    <mergeCell ref="A98:E98"/>
    <mergeCell ref="A99:C99"/>
    <mergeCell ref="A100:C100"/>
    <mergeCell ref="A101:C101"/>
    <mergeCell ref="A104:E104"/>
    <mergeCell ref="A87:C87"/>
    <mergeCell ref="A88:C88"/>
    <mergeCell ref="A89:C89"/>
    <mergeCell ref="A92:E92"/>
    <mergeCell ref="A93:C93"/>
    <mergeCell ref="A94:C94"/>
    <mergeCell ref="A79:C79"/>
    <mergeCell ref="A80:C80"/>
    <mergeCell ref="A83:E83"/>
    <mergeCell ref="A84:C84"/>
    <mergeCell ref="A85:C85"/>
    <mergeCell ref="A86:C86"/>
    <mergeCell ref="A70:C70"/>
    <mergeCell ref="A71:C71"/>
    <mergeCell ref="A72:C72"/>
    <mergeCell ref="A75:E76"/>
    <mergeCell ref="A77:C77"/>
    <mergeCell ref="A78:C78"/>
    <mergeCell ref="A58:C58"/>
    <mergeCell ref="A61:E62"/>
    <mergeCell ref="A63:C63"/>
    <mergeCell ref="A64:C64"/>
    <mergeCell ref="A65:C65"/>
    <mergeCell ref="A68:E69"/>
    <mergeCell ref="A50:C50"/>
    <mergeCell ref="A53:E53"/>
    <mergeCell ref="A54:C54"/>
    <mergeCell ref="A55:C55"/>
    <mergeCell ref="A56:C56"/>
    <mergeCell ref="A57:C57"/>
    <mergeCell ref="A41:C41"/>
    <mergeCell ref="A42:C42"/>
    <mergeCell ref="A43:C43"/>
    <mergeCell ref="A46:E47"/>
    <mergeCell ref="A48:C48"/>
    <mergeCell ref="A49:C49"/>
    <mergeCell ref="A34:C34"/>
    <mergeCell ref="A35:C35"/>
    <mergeCell ref="A36:C36"/>
    <mergeCell ref="A38:E38"/>
    <mergeCell ref="A39:C39"/>
    <mergeCell ref="A40:C40"/>
    <mergeCell ref="A27:C27"/>
    <mergeCell ref="A28:C28"/>
    <mergeCell ref="A30:E30"/>
    <mergeCell ref="A31:C31"/>
    <mergeCell ref="A32:C32"/>
    <mergeCell ref="A33:C33"/>
    <mergeCell ref="A19:C19"/>
    <mergeCell ref="A20:C20"/>
    <mergeCell ref="A23:E23"/>
    <mergeCell ref="A24:C24"/>
    <mergeCell ref="A25:C25"/>
    <mergeCell ref="A26:C26"/>
    <mergeCell ref="A12:C12"/>
    <mergeCell ref="A13:C13"/>
    <mergeCell ref="A15:E15"/>
    <mergeCell ref="A16:C16"/>
    <mergeCell ref="A17:C17"/>
    <mergeCell ref="A18:C18"/>
    <mergeCell ref="A5:C5"/>
    <mergeCell ref="A6:C6"/>
    <mergeCell ref="A7:C7"/>
    <mergeCell ref="A9:E9"/>
    <mergeCell ref="A10:C10"/>
    <mergeCell ref="A11:C11"/>
    <mergeCell ref="A1:C1"/>
    <mergeCell ref="D1:E1"/>
    <mergeCell ref="A2:C2"/>
    <mergeCell ref="D2:E2"/>
    <mergeCell ref="A3:C3"/>
    <mergeCell ref="A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2" width="9.140625" style="17" customWidth="1"/>
    <col min="3" max="3" width="49.7109375" style="17" customWidth="1"/>
    <col min="4" max="16384" width="9.140625" style="17" customWidth="1"/>
  </cols>
  <sheetData>
    <row r="1" spans="1:6" ht="18">
      <c r="A1" s="61" t="s">
        <v>44</v>
      </c>
      <c r="B1" s="62"/>
      <c r="C1" s="63"/>
      <c r="D1" s="64" t="str">
        <f>'GERAL PARANÁ'!J3</f>
        <v>ITAÚ</v>
      </c>
      <c r="E1" s="65"/>
      <c r="F1" s="16"/>
    </row>
    <row r="2" spans="1:6" ht="18">
      <c r="A2" s="61" t="s">
        <v>7</v>
      </c>
      <c r="B2" s="62"/>
      <c r="C2" s="63"/>
      <c r="D2" s="64">
        <f>'GERAL PARANÁ'!J4</f>
        <v>534</v>
      </c>
      <c r="E2" s="65"/>
      <c r="F2" s="16"/>
    </row>
    <row r="3" spans="1:6" ht="18">
      <c r="A3" s="76"/>
      <c r="B3" s="76"/>
      <c r="C3" s="77"/>
      <c r="D3" s="1" t="s">
        <v>8</v>
      </c>
      <c r="E3" s="1" t="s">
        <v>9</v>
      </c>
      <c r="F3" s="16"/>
    </row>
    <row r="4" spans="1:6" ht="18">
      <c r="A4" s="60" t="s">
        <v>43</v>
      </c>
      <c r="B4" s="60"/>
      <c r="C4" s="60"/>
      <c r="D4" s="60"/>
      <c r="E4" s="60"/>
      <c r="F4" s="3"/>
    </row>
    <row r="5" spans="1:6" ht="15.75">
      <c r="A5" s="52" t="s">
        <v>16</v>
      </c>
      <c r="B5" s="53"/>
      <c r="C5" s="54"/>
      <c r="D5" s="4">
        <f>'GERAL PARANÁ'!J7</f>
        <v>271</v>
      </c>
      <c r="E5" s="5">
        <f>(D5/D$2)*100</f>
        <v>50.749063670411985</v>
      </c>
      <c r="F5" s="18"/>
    </row>
    <row r="6" spans="1:6" ht="15.75">
      <c r="A6" s="52" t="s">
        <v>17</v>
      </c>
      <c r="B6" s="53"/>
      <c r="C6" s="54"/>
      <c r="D6" s="4">
        <f>'GERAL PARANÁ'!J8</f>
        <v>250</v>
      </c>
      <c r="E6" s="5">
        <f>(D6/D$2)*100</f>
        <v>46.81647940074906</v>
      </c>
      <c r="F6" s="18"/>
    </row>
    <row r="7" spans="1:6" ht="15.75">
      <c r="A7" s="61" t="s">
        <v>10</v>
      </c>
      <c r="B7" s="62"/>
      <c r="C7" s="63"/>
      <c r="D7" s="4">
        <f>'GERAL PARANÁ'!J9</f>
        <v>13</v>
      </c>
      <c r="E7" s="5">
        <f>(D7/D$2)*100</f>
        <v>2.4344569288389515</v>
      </c>
      <c r="F7" s="18"/>
    </row>
    <row r="8" spans="1:6" s="30" customFormat="1" ht="15.75">
      <c r="A8" s="7"/>
      <c r="B8" s="7"/>
      <c r="C8" s="7"/>
      <c r="D8" s="8"/>
      <c r="E8" s="19">
        <f>SUM(E5:E7)</f>
        <v>100</v>
      </c>
      <c r="F8" s="29"/>
    </row>
    <row r="9" spans="1:6" ht="18">
      <c r="A9" s="60" t="s">
        <v>42</v>
      </c>
      <c r="B9" s="60"/>
      <c r="C9" s="60"/>
      <c r="D9" s="60"/>
      <c r="E9" s="60"/>
      <c r="F9" s="18"/>
    </row>
    <row r="10" spans="1:6" ht="15.75">
      <c r="A10" s="52" t="s">
        <v>11</v>
      </c>
      <c r="B10" s="53"/>
      <c r="C10" s="54"/>
      <c r="D10" s="4">
        <f>CURITIBA!D12+LONDRINA!D12+'CORNELIO PROCOPIO'!D12+APUCARANA!D12+ARAPOTI!D12+UMUARAMA!D12+'CAMPO MOURÃO'!D12+GUARAPUAVA!D12+PARANAVAÍ!D12+TOLEDO!D12</f>
        <v>1044</v>
      </c>
      <c r="E10" s="5">
        <f>(D10/D$2)*100</f>
        <v>195.5056179775281</v>
      </c>
      <c r="F10" s="18"/>
    </row>
    <row r="11" spans="1:6" ht="15.75">
      <c r="A11" s="52" t="s">
        <v>12</v>
      </c>
      <c r="B11" s="53"/>
      <c r="C11" s="54"/>
      <c r="D11" s="4">
        <f>CURITIBA!D13+LONDRINA!D13+'CORNELIO PROCOPIO'!D13+APUCARANA!D13+ARAPOTI!D13+UMUARAMA!D13+'CAMPO MOURÃO'!D13+GUARAPUAVA!D13+PARANAVAÍ!D13+TOLEDO!D13</f>
        <v>815</v>
      </c>
      <c r="E11" s="5">
        <f>(D11/D$2)*100</f>
        <v>152.62172284644194</v>
      </c>
      <c r="F11" s="18"/>
    </row>
    <row r="12" spans="1:6" ht="15.75">
      <c r="A12" s="52" t="s">
        <v>18</v>
      </c>
      <c r="B12" s="53"/>
      <c r="C12" s="54"/>
      <c r="D12" s="4">
        <f>CURITIBA!D14+LONDRINA!D14+'CORNELIO PROCOPIO'!D14+APUCARANA!D14+ARAPOTI!D14+UMUARAMA!D14+'CAMPO MOURÃO'!D14+GUARAPUAVA!D14+PARANAVAÍ!D14+TOLEDO!D14</f>
        <v>9</v>
      </c>
      <c r="E12" s="5">
        <f>(D12/D$2)*100</f>
        <v>1.6853932584269662</v>
      </c>
      <c r="F12" s="18"/>
    </row>
    <row r="13" spans="1:6" ht="15.75">
      <c r="A13" s="61" t="s">
        <v>10</v>
      </c>
      <c r="B13" s="62"/>
      <c r="C13" s="63"/>
      <c r="D13" s="4">
        <f>CURITIBA!D15+LONDRINA!D15+'CORNELIO PROCOPIO'!D15+APUCARANA!D15+ARAPOTI!D15+UMUARAMA!D15+'CAMPO MOURÃO'!D15+GUARAPUAVA!D15+PARANAVAÍ!D15+TOLEDO!D15</f>
        <v>8</v>
      </c>
      <c r="E13" s="5">
        <f>(D13/D$2)*100</f>
        <v>1.4981273408239701</v>
      </c>
      <c r="F13" s="18"/>
    </row>
    <row r="14" spans="1:6" s="30" customFormat="1" ht="15.75">
      <c r="A14" s="7"/>
      <c r="B14" s="7"/>
      <c r="C14" s="7"/>
      <c r="D14" s="8"/>
      <c r="E14" s="19">
        <f>SUM(E10:E13)</f>
        <v>351.310861423221</v>
      </c>
      <c r="F14" s="29"/>
    </row>
    <row r="15" spans="1:6" ht="18">
      <c r="A15" s="60" t="s">
        <v>41</v>
      </c>
      <c r="B15" s="60"/>
      <c r="C15" s="60"/>
      <c r="D15" s="60"/>
      <c r="E15" s="60"/>
      <c r="F15" s="18"/>
    </row>
    <row r="16" spans="1:6" ht="15.75">
      <c r="A16" s="52" t="s">
        <v>19</v>
      </c>
      <c r="B16" s="53"/>
      <c r="C16" s="54"/>
      <c r="D16" s="4">
        <f>CURITIBA!D18+LONDRINA!D18+'CORNELIO PROCOPIO'!D18+APUCARANA!D18+ARAPOTI!D18+UMUARAMA!D18+'CAMPO MOURÃO'!D18+GUARAPUAVA!D18+PARANAVAÍ!D18+TOLEDO!D18</f>
        <v>341</v>
      </c>
      <c r="E16" s="5">
        <f>(D16/D$2)*100</f>
        <v>63.857677902621724</v>
      </c>
      <c r="F16" s="18"/>
    </row>
    <row r="17" spans="1:6" ht="15.75">
      <c r="A17" s="52" t="s">
        <v>21</v>
      </c>
      <c r="B17" s="53"/>
      <c r="C17" s="54"/>
      <c r="D17" s="4">
        <f>CURITIBA!D19+LONDRINA!D19+'CORNELIO PROCOPIO'!D19+APUCARANA!D19+ARAPOTI!D19+UMUARAMA!D19+'CAMPO MOURÃO'!D19+GUARAPUAVA!D19+PARANAVAÍ!D19+TOLEDO!D19</f>
        <v>572</v>
      </c>
      <c r="E17" s="5">
        <f>(D17/D$2)*100</f>
        <v>107.11610486891385</v>
      </c>
      <c r="F17" s="18"/>
    </row>
    <row r="18" spans="1:6" ht="15.75">
      <c r="A18" s="52" t="s">
        <v>20</v>
      </c>
      <c r="B18" s="53"/>
      <c r="C18" s="54"/>
      <c r="D18" s="4">
        <f>CURITIBA!D20+LONDRINA!D20+'CORNELIO PROCOPIO'!D20+APUCARANA!D20+ARAPOTI!D20+UMUARAMA!D20+'CAMPO MOURÃO'!D20+GUARAPUAVA!D20+PARANAVAÍ!D20+TOLEDO!D20</f>
        <v>397</v>
      </c>
      <c r="E18" s="5">
        <f>(D18/D$2)*100</f>
        <v>74.34456928838952</v>
      </c>
      <c r="F18" s="18"/>
    </row>
    <row r="19" spans="1:6" ht="15.75">
      <c r="A19" s="52" t="s">
        <v>22</v>
      </c>
      <c r="B19" s="53"/>
      <c r="C19" s="54"/>
      <c r="D19" s="4">
        <f>CURITIBA!D21+LONDRINA!D21+'CORNELIO PROCOPIO'!D21+APUCARANA!D21+ARAPOTI!D21+UMUARAMA!D21+'CAMPO MOURÃO'!D21+GUARAPUAVA!D21+PARANAVAÍ!D21+TOLEDO!D21</f>
        <v>88</v>
      </c>
      <c r="E19" s="5">
        <f>(D19/D$2)*100</f>
        <v>16.479400749063668</v>
      </c>
      <c r="F19" s="18"/>
    </row>
    <row r="20" spans="1:6" ht="15.75">
      <c r="A20" s="79" t="s">
        <v>15</v>
      </c>
      <c r="B20" s="80"/>
      <c r="C20" s="81"/>
      <c r="D20" s="4">
        <f>CURITIBA!D22+LONDRINA!D22+'CORNELIO PROCOPIO'!D22+APUCARANA!D22+ARAPOTI!D22+UMUARAMA!D22+'CAMPO MOURÃO'!D22+GUARAPUAVA!D22+PARANAVAÍ!D22+TOLEDO!D22</f>
        <v>478</v>
      </c>
      <c r="E20" s="22">
        <f>(D20/D$2)*100</f>
        <v>89.51310861423221</v>
      </c>
      <c r="F20" s="18"/>
    </row>
    <row r="21" spans="1:6" s="30" customFormat="1" ht="15.75">
      <c r="A21" s="20"/>
      <c r="B21" s="20"/>
      <c r="C21" s="20"/>
      <c r="D21" s="26"/>
      <c r="E21" s="25">
        <f>SUM(E16:E20)</f>
        <v>351.310861423221</v>
      </c>
      <c r="F21" s="29"/>
    </row>
    <row r="22" spans="1:6" s="30" customFormat="1" ht="15.75">
      <c r="A22" s="7"/>
      <c r="B22" s="7"/>
      <c r="C22" s="7"/>
      <c r="D22" s="8"/>
      <c r="E22" s="9"/>
      <c r="F22" s="29"/>
    </row>
    <row r="23" spans="1:6" ht="18">
      <c r="A23" s="60" t="s">
        <v>40</v>
      </c>
      <c r="B23" s="60"/>
      <c r="C23" s="60"/>
      <c r="D23" s="60"/>
      <c r="E23" s="60"/>
      <c r="F23" s="18"/>
    </row>
    <row r="24" spans="1:6" ht="15.75">
      <c r="A24" s="52" t="s">
        <v>23</v>
      </c>
      <c r="B24" s="53"/>
      <c r="C24" s="54"/>
      <c r="D24" s="4">
        <f>CURITIBA!D26+LONDRINA!D26+'CORNELIO PROCOPIO'!D26+APUCARANA!D26+ARAPOTI!D26+UMUARAMA!D26+'CAMPO MOURÃO'!D26+GUARAPUAVA!D26+PARANAVAÍ!D26+TOLEDO!D26</f>
        <v>194</v>
      </c>
      <c r="E24" s="5">
        <f>(D24/D$2)*100</f>
        <v>36.329588014981276</v>
      </c>
      <c r="F24" s="18"/>
    </row>
    <row r="25" spans="1:6" ht="15.75">
      <c r="A25" s="52" t="s">
        <v>24</v>
      </c>
      <c r="B25" s="53"/>
      <c r="C25" s="54"/>
      <c r="D25" s="4">
        <f>CURITIBA!D27+LONDRINA!D27+'CORNELIO PROCOPIO'!D27+APUCARANA!D27+ARAPOTI!D27+UMUARAMA!D27+'CAMPO MOURÃO'!D27+GUARAPUAVA!D27+PARANAVAÍ!D27+TOLEDO!D27</f>
        <v>1331</v>
      </c>
      <c r="E25" s="5">
        <f>(D25/D$2)*100</f>
        <v>249.250936329588</v>
      </c>
      <c r="F25" s="18"/>
    </row>
    <row r="26" spans="1:6" ht="15.75">
      <c r="A26" s="52" t="s">
        <v>25</v>
      </c>
      <c r="B26" s="53"/>
      <c r="C26" s="54"/>
      <c r="D26" s="4">
        <f>CURITIBA!D28+LONDRINA!D28+'CORNELIO PROCOPIO'!D28+APUCARANA!D28+ARAPOTI!D28+UMUARAMA!D28+'CAMPO MOURÃO'!D28+GUARAPUAVA!D28+PARANAVAÍ!D28+TOLEDO!D28</f>
        <v>271</v>
      </c>
      <c r="E26" s="5">
        <f>(D26/D$2)*100</f>
        <v>50.749063670411985</v>
      </c>
      <c r="F26" s="18"/>
    </row>
    <row r="27" spans="1:6" ht="15.75">
      <c r="A27" s="52" t="s">
        <v>26</v>
      </c>
      <c r="B27" s="53"/>
      <c r="C27" s="54"/>
      <c r="D27" s="4">
        <f>CURITIBA!D29+LONDRINA!D29+'CORNELIO PROCOPIO'!D29+APUCARANA!D29+ARAPOTI!D29+UMUARAMA!D29+'CAMPO MOURÃO'!D29+GUARAPUAVA!D29+PARANAVAÍ!D29+TOLEDO!D29</f>
        <v>65</v>
      </c>
      <c r="E27" s="5">
        <f>(D27/D$2)*100</f>
        <v>12.172284644194757</v>
      </c>
      <c r="F27" s="18"/>
    </row>
    <row r="28" spans="1:6" ht="15.75">
      <c r="A28" s="79" t="s">
        <v>15</v>
      </c>
      <c r="B28" s="80"/>
      <c r="C28" s="81"/>
      <c r="D28" s="4">
        <f>CURITIBA!D30+LONDRINA!D30+'CORNELIO PROCOPIO'!D30+APUCARANA!D30+ARAPOTI!D30+UMUARAMA!D30+'CAMPO MOURÃO'!D30+GUARAPUAVA!D30+PARANAVAÍ!D30+TOLEDO!D30</f>
        <v>15</v>
      </c>
      <c r="E28" s="22">
        <f>(D28/D$2)*100</f>
        <v>2.8089887640449436</v>
      </c>
      <c r="F28" s="18"/>
    </row>
    <row r="29" spans="1:6" s="30" customFormat="1" ht="15.75">
      <c r="A29" s="20"/>
      <c r="B29" s="20"/>
      <c r="C29" s="20"/>
      <c r="D29" s="26"/>
      <c r="E29" s="25">
        <f>SUM(E24:E28)</f>
        <v>351.31086142322096</v>
      </c>
      <c r="F29" s="29"/>
    </row>
    <row r="30" spans="1:6" ht="18">
      <c r="A30" s="60" t="s">
        <v>39</v>
      </c>
      <c r="B30" s="60"/>
      <c r="C30" s="60"/>
      <c r="D30" s="60"/>
      <c r="E30" s="60"/>
      <c r="F30" s="18"/>
    </row>
    <row r="31" spans="1:6" ht="15.75">
      <c r="A31" s="52" t="s">
        <v>27</v>
      </c>
      <c r="B31" s="53"/>
      <c r="C31" s="54"/>
      <c r="D31" s="4">
        <f>CURITIBA!D33+LONDRINA!D33+'CORNELIO PROCOPIO'!D33+APUCARANA!D33+ARAPOTI!D33+UMUARAMA!D33+'CAMPO MOURÃO'!D33+GUARAPUAVA!D33+PARANAVAÍ!D33+TOLEDO!D33</f>
        <v>1463</v>
      </c>
      <c r="E31" s="5">
        <f aca="true" t="shared" si="0" ref="E31:E36">(D31/D$2)*100</f>
        <v>273.9700374531835</v>
      </c>
      <c r="F31" s="18"/>
    </row>
    <row r="32" spans="1:6" ht="15.75">
      <c r="A32" s="52" t="s">
        <v>28</v>
      </c>
      <c r="B32" s="53"/>
      <c r="C32" s="54"/>
      <c r="D32" s="4">
        <f>CURITIBA!D34+LONDRINA!D34+'CORNELIO PROCOPIO'!D34+APUCARANA!D34+ARAPOTI!D34+UMUARAMA!D34+'CAMPO MOURÃO'!D34+GUARAPUAVA!D34+PARANAVAÍ!D34+TOLEDO!D34</f>
        <v>77</v>
      </c>
      <c r="E32" s="5">
        <f t="shared" si="0"/>
        <v>14.41947565543071</v>
      </c>
      <c r="F32" s="18"/>
    </row>
    <row r="33" spans="1:6" ht="15.75">
      <c r="A33" s="52" t="s">
        <v>29</v>
      </c>
      <c r="B33" s="53"/>
      <c r="C33" s="54"/>
      <c r="D33" s="4">
        <f>CURITIBA!D35+LONDRINA!D35+'CORNELIO PROCOPIO'!D35+APUCARANA!D35+ARAPOTI!D35+UMUARAMA!D35+'CAMPO MOURÃO'!D35+GUARAPUAVA!D35+PARANAVAÍ!D35+TOLEDO!D35</f>
        <v>224</v>
      </c>
      <c r="E33" s="5">
        <f t="shared" si="0"/>
        <v>41.947565543071164</v>
      </c>
      <c r="F33" s="18"/>
    </row>
    <row r="34" spans="1:6" ht="15.75">
      <c r="A34" s="52" t="s">
        <v>30</v>
      </c>
      <c r="B34" s="53"/>
      <c r="C34" s="54"/>
      <c r="D34" s="4">
        <f>CURITIBA!D36+LONDRINA!D36+'CORNELIO PROCOPIO'!D36+APUCARANA!D36+ARAPOTI!D36+UMUARAMA!D36+'CAMPO MOURÃO'!D36+GUARAPUAVA!D36+PARANAVAÍ!D36+TOLEDO!D36</f>
        <v>78</v>
      </c>
      <c r="E34" s="5">
        <f t="shared" si="0"/>
        <v>14.606741573033707</v>
      </c>
      <c r="F34" s="18"/>
    </row>
    <row r="35" spans="1:6" ht="15.75">
      <c r="A35" s="52" t="s">
        <v>31</v>
      </c>
      <c r="B35" s="53"/>
      <c r="C35" s="54"/>
      <c r="D35" s="4">
        <f>CURITIBA!D37+LONDRINA!D37+'CORNELIO PROCOPIO'!D37+APUCARANA!D37+ARAPOTI!D37+UMUARAMA!D37+'CAMPO MOURÃO'!D37+GUARAPUAVA!D37+PARANAVAÍ!D37+TOLEDO!D37</f>
        <v>6</v>
      </c>
      <c r="E35" s="5">
        <f t="shared" si="0"/>
        <v>1.1235955056179776</v>
      </c>
      <c r="F35" s="18"/>
    </row>
    <row r="36" spans="1:6" ht="15.75">
      <c r="A36" s="52" t="s">
        <v>14</v>
      </c>
      <c r="B36" s="53"/>
      <c r="C36" s="54"/>
      <c r="D36" s="4">
        <f>CURITIBA!D38+LONDRINA!D38+'CORNELIO PROCOPIO'!D38+APUCARANA!D38+ARAPOTI!D38+UMUARAMA!D38+'CAMPO MOURÃO'!D38+GUARAPUAVA!D38+PARANAVAÍ!D38+TOLEDO!D38</f>
        <v>28</v>
      </c>
      <c r="E36" s="5">
        <f t="shared" si="0"/>
        <v>5.2434456928838955</v>
      </c>
      <c r="F36" s="18"/>
    </row>
    <row r="37" spans="1:6" s="34" customFormat="1" ht="15.75">
      <c r="A37" s="7"/>
      <c r="B37" s="7"/>
      <c r="C37" s="7"/>
      <c r="D37" s="8"/>
      <c r="E37" s="9">
        <f>SUM(E31:E36)</f>
        <v>351.31086142322096</v>
      </c>
      <c r="F37" s="7"/>
    </row>
    <row r="38" spans="1:6" s="28" customFormat="1" ht="18">
      <c r="A38" s="60" t="s">
        <v>38</v>
      </c>
      <c r="B38" s="60"/>
      <c r="C38" s="60"/>
      <c r="D38" s="60"/>
      <c r="E38" s="60"/>
      <c r="F38" s="27"/>
    </row>
    <row r="39" spans="1:6" ht="15.75">
      <c r="A39" s="52" t="s">
        <v>32</v>
      </c>
      <c r="B39" s="53"/>
      <c r="C39" s="54"/>
      <c r="D39" s="4">
        <f>CURITIBA!D41+LONDRINA!D41+'CORNELIO PROCOPIO'!D41+APUCARANA!D41+ARAPOTI!D41+UMUARAMA!D41+'CAMPO MOURÃO'!D41+GUARAPUAVA!D41+PARANAVAÍ!D41+TOLEDO!D41</f>
        <v>57</v>
      </c>
      <c r="E39" s="5">
        <f>(D39/D$2)*100</f>
        <v>10.674157303370785</v>
      </c>
      <c r="F39" s="18"/>
    </row>
    <row r="40" spans="1:6" ht="15.75">
      <c r="A40" s="52" t="s">
        <v>33</v>
      </c>
      <c r="B40" s="53"/>
      <c r="C40" s="54"/>
      <c r="D40" s="4">
        <f>CURITIBA!D42+LONDRINA!D42+'CORNELIO PROCOPIO'!D42+APUCARANA!D42+ARAPOTI!D42+UMUARAMA!D42+'CAMPO MOURÃO'!D42+GUARAPUAVA!D42+PARANAVAÍ!D42+TOLEDO!D42</f>
        <v>1764</v>
      </c>
      <c r="E40" s="5">
        <f>(D40/D$2)*100</f>
        <v>330.3370786516854</v>
      </c>
      <c r="F40" s="18"/>
    </row>
    <row r="41" spans="1:6" ht="15.75">
      <c r="A41" s="52" t="s">
        <v>34</v>
      </c>
      <c r="B41" s="53"/>
      <c r="C41" s="54"/>
      <c r="D41" s="4">
        <f>CURITIBA!D43+LONDRINA!D43+'CORNELIO PROCOPIO'!D43+APUCARANA!D43+ARAPOTI!D43+UMUARAMA!D43+'CAMPO MOURÃO'!D43+GUARAPUAVA!D43+PARANAVAÍ!D43+TOLEDO!D43</f>
        <v>13</v>
      </c>
      <c r="E41" s="5">
        <f>(D41/D$2)*100</f>
        <v>2.4344569288389515</v>
      </c>
      <c r="F41" s="18"/>
    </row>
    <row r="42" spans="1:6" ht="15.75">
      <c r="A42" s="52" t="s">
        <v>35</v>
      </c>
      <c r="B42" s="53"/>
      <c r="C42" s="54"/>
      <c r="D42" s="4">
        <f>CURITIBA!D44+LONDRINA!D44+'CORNELIO PROCOPIO'!D44+APUCARANA!D44+ARAPOTI!D44+UMUARAMA!D44+'CAMPO MOURÃO'!D44+GUARAPUAVA!D44+PARANAVAÍ!D44+TOLEDO!D44</f>
        <v>15</v>
      </c>
      <c r="E42" s="5">
        <f>(D42/D$2)*100</f>
        <v>2.8089887640449436</v>
      </c>
      <c r="F42" s="18"/>
    </row>
    <row r="43" spans="1:6" ht="15.75">
      <c r="A43" s="52" t="s">
        <v>15</v>
      </c>
      <c r="B43" s="53"/>
      <c r="C43" s="54"/>
      <c r="D43" s="4">
        <f>CURITIBA!D45+LONDRINA!D45+'CORNELIO PROCOPIO'!D45+APUCARANA!D45+ARAPOTI!D45+UMUARAMA!D45+'CAMPO MOURÃO'!D45+GUARAPUAVA!D45+PARANAVAÍ!D45+TOLEDO!D45</f>
        <v>27</v>
      </c>
      <c r="E43" s="5">
        <f>(D43/D$2)*100</f>
        <v>5.056179775280898</v>
      </c>
      <c r="F43" s="18"/>
    </row>
    <row r="44" spans="1:6" s="30" customFormat="1" ht="15.75">
      <c r="A44" s="7"/>
      <c r="B44" s="7"/>
      <c r="C44" s="7"/>
      <c r="D44" s="8"/>
      <c r="E44" s="9">
        <f>SUM(E39:E43)</f>
        <v>351.31086142322096</v>
      </c>
      <c r="F44" s="29"/>
    </row>
    <row r="45" spans="1:6" s="30" customFormat="1" ht="15.75">
      <c r="A45" s="7"/>
      <c r="B45" s="7"/>
      <c r="C45" s="7"/>
      <c r="D45" s="8"/>
      <c r="E45" s="9"/>
      <c r="F45" s="29"/>
    </row>
    <row r="46" spans="1:6" ht="33" customHeight="1">
      <c r="A46" s="58" t="s">
        <v>37</v>
      </c>
      <c r="B46" s="58"/>
      <c r="C46" s="58"/>
      <c r="D46" s="58"/>
      <c r="E46" s="58"/>
      <c r="F46" s="18"/>
    </row>
    <row r="47" spans="1:6" ht="36.75" customHeight="1">
      <c r="A47" s="58"/>
      <c r="B47" s="58"/>
      <c r="C47" s="58"/>
      <c r="D47" s="58"/>
      <c r="E47" s="58"/>
      <c r="F47" s="18"/>
    </row>
    <row r="48" spans="1:6" ht="15.75">
      <c r="A48" s="59" t="s">
        <v>13</v>
      </c>
      <c r="B48" s="59"/>
      <c r="C48" s="59"/>
      <c r="D48" s="4">
        <f>CURITIBA!D50+LONDRINA!D50+'CORNELIO PROCOPIO'!D50+APUCARANA!D50+ARAPOTI!D50+UMUARAMA!D50+'CAMPO MOURÃO'!D50+GUARAPUAVA!D50+PARANAVAÍ!D50+TOLEDO!D50</f>
        <v>611</v>
      </c>
      <c r="E48" s="5">
        <f>(D48/D$2)*100</f>
        <v>114.41947565543072</v>
      </c>
      <c r="F48" s="18"/>
    </row>
    <row r="49" spans="1:6" ht="15.75">
      <c r="A49" s="52" t="s">
        <v>36</v>
      </c>
      <c r="B49" s="53"/>
      <c r="C49" s="54"/>
      <c r="D49" s="4">
        <f>CURITIBA!D51+LONDRINA!D51+'CORNELIO PROCOPIO'!D51+APUCARANA!D51+ARAPOTI!D51+UMUARAMA!D51+'CAMPO MOURÃO'!D51+GUARAPUAVA!D51+PARANAVAÍ!D51+TOLEDO!D51</f>
        <v>1231</v>
      </c>
      <c r="E49" s="5">
        <f>(D49/D$2)*100</f>
        <v>230.5243445692884</v>
      </c>
      <c r="F49" s="18"/>
    </row>
    <row r="50" spans="1:6" ht="15.75">
      <c r="A50" s="52" t="s">
        <v>15</v>
      </c>
      <c r="B50" s="53"/>
      <c r="C50" s="54"/>
      <c r="D50" s="4">
        <f>CURITIBA!D52+LONDRINA!D52+'CORNELIO PROCOPIO'!D52+APUCARANA!D52+ARAPOTI!D52+UMUARAMA!D52+'CAMPO MOURÃO'!D52+GUARAPUAVA!D52+PARANAVAÍ!D52+TOLEDO!D52</f>
        <v>34</v>
      </c>
      <c r="E50" s="5">
        <f>(D50/D$2)*100</f>
        <v>6.367041198501873</v>
      </c>
      <c r="F50" s="18"/>
    </row>
    <row r="51" spans="1:6" s="30" customFormat="1" ht="15.75">
      <c r="A51" s="7"/>
      <c r="B51" s="7"/>
      <c r="C51" s="7"/>
      <c r="D51" s="8"/>
      <c r="E51" s="9">
        <f>SUM(E48:E50)</f>
        <v>351.31086142322096</v>
      </c>
      <c r="F51" s="29"/>
    </row>
    <row r="52" spans="1:6" s="30" customFormat="1" ht="15.75">
      <c r="A52" s="7"/>
      <c r="B52" s="7"/>
      <c r="C52" s="7"/>
      <c r="D52" s="8"/>
      <c r="E52" s="9"/>
      <c r="F52" s="29"/>
    </row>
    <row r="53" spans="1:6" ht="18">
      <c r="A53" s="60" t="s">
        <v>45</v>
      </c>
      <c r="B53" s="60"/>
      <c r="C53" s="60"/>
      <c r="D53" s="60"/>
      <c r="E53" s="60"/>
      <c r="F53" s="18"/>
    </row>
    <row r="54" spans="1:6" ht="15.75">
      <c r="A54" s="52" t="s">
        <v>46</v>
      </c>
      <c r="B54" s="53"/>
      <c r="C54" s="54"/>
      <c r="D54" s="4">
        <f>CURITIBA!D56+LONDRINA!D56+'CORNELIO PROCOPIO'!D56+APUCARANA!D56+ARAPOTI!D56+UMUARAMA!D56+'CAMPO MOURÃO'!D56+GUARAPUAVA!D56+PARANAVAÍ!D56+TOLEDO!D56</f>
        <v>851</v>
      </c>
      <c r="E54" s="5">
        <f>(D54/D$2)*100</f>
        <v>159.36329588014982</v>
      </c>
      <c r="F54" s="18"/>
    </row>
    <row r="55" spans="1:6" ht="15.75">
      <c r="A55" s="52" t="s">
        <v>47</v>
      </c>
      <c r="B55" s="53"/>
      <c r="C55" s="54"/>
      <c r="D55" s="4">
        <f>CURITIBA!D57+LONDRINA!D57+'CORNELIO PROCOPIO'!D57+APUCARANA!D57+ARAPOTI!D57+UMUARAMA!D57+'CAMPO MOURÃO'!D57+GUARAPUAVA!D57+PARANAVAÍ!D57+TOLEDO!D57</f>
        <v>1268</v>
      </c>
      <c r="E55" s="5">
        <f>(D55/D$2)*100</f>
        <v>237.45318352059925</v>
      </c>
      <c r="F55" s="18"/>
    </row>
    <row r="56" spans="1:6" ht="15.75">
      <c r="A56" s="52" t="s">
        <v>48</v>
      </c>
      <c r="B56" s="53"/>
      <c r="C56" s="54"/>
      <c r="D56" s="4">
        <f>CURITIBA!D58+LONDRINA!D58+'CORNELIO PROCOPIO'!D58+APUCARANA!D58+ARAPOTI!D58+UMUARAMA!D58+'CAMPO MOURÃO'!D58+GUARAPUAVA!D58+PARANAVAÍ!D58+TOLEDO!D58</f>
        <v>1415</v>
      </c>
      <c r="E56" s="5">
        <f>(D56/D$2)*100</f>
        <v>264.9812734082397</v>
      </c>
      <c r="F56" s="18"/>
    </row>
    <row r="57" spans="1:6" ht="15.75">
      <c r="A57" s="52" t="s">
        <v>49</v>
      </c>
      <c r="B57" s="53"/>
      <c r="C57" s="54"/>
      <c r="D57" s="4">
        <f>CURITIBA!D59+LONDRINA!D59+'CORNELIO PROCOPIO'!D59+APUCARANA!D59+ARAPOTI!D59+UMUARAMA!D59+'CAMPO MOURÃO'!D59+GUARAPUAVA!D59+PARANAVAÍ!D59+TOLEDO!D59</f>
        <v>49</v>
      </c>
      <c r="E57" s="5">
        <f>(D57/D$2)*100</f>
        <v>9.176029962546817</v>
      </c>
      <c r="F57" s="18"/>
    </row>
    <row r="58" spans="1:6" ht="15.75">
      <c r="A58" s="52" t="s">
        <v>15</v>
      </c>
      <c r="B58" s="53"/>
      <c r="C58" s="54"/>
      <c r="D58" s="4">
        <f>CURITIBA!D60+LONDRINA!D60+'CORNELIO PROCOPIO'!D60+APUCARANA!D60+ARAPOTI!D60+UMUARAMA!D60+'CAMPO MOURÃO'!D60+GUARAPUAVA!D60+PARANAVAÍ!D60+TOLEDO!D60</f>
        <v>119</v>
      </c>
      <c r="E58" s="5">
        <f>(D58/D$2)*100</f>
        <v>22.284644194756552</v>
      </c>
      <c r="F58" s="18"/>
    </row>
    <row r="59" spans="1:6" s="30" customFormat="1" ht="15.75">
      <c r="A59" s="7"/>
      <c r="B59" s="7"/>
      <c r="C59" s="7"/>
      <c r="D59" s="8"/>
      <c r="E59" s="9">
        <f>SUM(E54:E58)</f>
        <v>693.2584269662922</v>
      </c>
      <c r="F59" s="29"/>
    </row>
    <row r="60" spans="1:6" s="30" customFormat="1" ht="15.75">
      <c r="A60" s="7"/>
      <c r="B60" s="7"/>
      <c r="C60" s="7"/>
      <c r="D60" s="8"/>
      <c r="E60" s="9"/>
      <c r="F60" s="29"/>
    </row>
    <row r="61" spans="1:6" ht="35.25" customHeight="1">
      <c r="A61" s="58" t="s">
        <v>50</v>
      </c>
      <c r="B61" s="58"/>
      <c r="C61" s="58"/>
      <c r="D61" s="58"/>
      <c r="E61" s="58"/>
      <c r="F61" s="18"/>
    </row>
    <row r="62" spans="1:6" ht="21" customHeight="1">
      <c r="A62" s="58"/>
      <c r="B62" s="58"/>
      <c r="C62" s="58"/>
      <c r="D62" s="58"/>
      <c r="E62" s="58"/>
      <c r="F62" s="18"/>
    </row>
    <row r="63" spans="1:6" ht="15.75">
      <c r="A63" s="59" t="s">
        <v>13</v>
      </c>
      <c r="B63" s="59"/>
      <c r="C63" s="59"/>
      <c r="D63" s="4">
        <f>CURITIBA!D65+LONDRINA!D65+'CORNELIO PROCOPIO'!D65+APUCARANA!D65+ARAPOTI!D65+UMUARAMA!D65+'CAMPO MOURÃO'!D65+GUARAPUAVA!D65+PARANAVAÍ!D65+TOLEDO!D65</f>
        <v>814</v>
      </c>
      <c r="E63" s="5">
        <f>(D63/D$2)*100</f>
        <v>152.43445692883896</v>
      </c>
      <c r="F63" s="18"/>
    </row>
    <row r="64" spans="1:6" ht="15.75">
      <c r="A64" s="52" t="s">
        <v>36</v>
      </c>
      <c r="B64" s="53"/>
      <c r="C64" s="54"/>
      <c r="D64" s="4">
        <f>CURITIBA!D66+LONDRINA!D66+'CORNELIO PROCOPIO'!D66+APUCARANA!D66+ARAPOTI!D66+UMUARAMA!D66+'CAMPO MOURÃO'!D66+GUARAPUAVA!D66+PARANAVAÍ!D66+TOLEDO!D66</f>
        <v>982</v>
      </c>
      <c r="E64" s="5">
        <f>(D64/D$2)*100</f>
        <v>183.89513108614233</v>
      </c>
      <c r="F64" s="18"/>
    </row>
    <row r="65" spans="1:6" ht="15.75">
      <c r="A65" s="52" t="s">
        <v>15</v>
      </c>
      <c r="B65" s="53"/>
      <c r="C65" s="54"/>
      <c r="D65" s="4">
        <f>CURITIBA!D67+LONDRINA!D67+'CORNELIO PROCOPIO'!D67+APUCARANA!D67+ARAPOTI!D67+UMUARAMA!D67+'CAMPO MOURÃO'!D67+GUARAPUAVA!D67+PARANAVAÍ!D67+TOLEDO!D67</f>
        <v>80</v>
      </c>
      <c r="E65" s="5">
        <f>(D65/D$2)*100</f>
        <v>14.981273408239701</v>
      </c>
      <c r="F65" s="18"/>
    </row>
    <row r="66" spans="1:6" s="30" customFormat="1" ht="15.75">
      <c r="A66" s="7"/>
      <c r="B66" s="7"/>
      <c r="C66" s="7"/>
      <c r="D66" s="8"/>
      <c r="E66" s="9">
        <f>SUM(E63:E65)</f>
        <v>351.31086142322096</v>
      </c>
      <c r="F66" s="29"/>
    </row>
    <row r="67" spans="1:6" s="30" customFormat="1" ht="15.75">
      <c r="A67" s="7"/>
      <c r="B67" s="7"/>
      <c r="C67" s="7"/>
      <c r="D67" s="8"/>
      <c r="E67" s="9"/>
      <c r="F67" s="29"/>
    </row>
    <row r="68" spans="1:6" ht="38.25" customHeight="1">
      <c r="A68" s="58" t="s">
        <v>60</v>
      </c>
      <c r="B68" s="58"/>
      <c r="C68" s="58"/>
      <c r="D68" s="58"/>
      <c r="E68" s="58"/>
      <c r="F68" s="18"/>
    </row>
    <row r="69" spans="1:6" ht="37.5" customHeight="1">
      <c r="A69" s="58"/>
      <c r="B69" s="58"/>
      <c r="C69" s="58"/>
      <c r="D69" s="58"/>
      <c r="E69" s="58"/>
      <c r="F69" s="18"/>
    </row>
    <row r="70" spans="1:6" ht="15.75">
      <c r="A70" s="59" t="s">
        <v>13</v>
      </c>
      <c r="B70" s="59"/>
      <c r="C70" s="59"/>
      <c r="D70" s="4">
        <f>CURITIBA!D72+LONDRINA!D72+'CORNELIO PROCOPIO'!D72+APUCARANA!D72+ARAPOTI!D72+UMUARAMA!D72+'CAMPO MOURÃO'!D72+GUARAPUAVA!D72+PARANAVAÍ!D72+TOLEDO!D72</f>
        <v>1686</v>
      </c>
      <c r="E70" s="5">
        <f>(D70/D$2)*100</f>
        <v>315.7303370786517</v>
      </c>
      <c r="F70" s="18"/>
    </row>
    <row r="71" spans="1:6" ht="15.75">
      <c r="A71" s="52" t="s">
        <v>36</v>
      </c>
      <c r="B71" s="53"/>
      <c r="C71" s="54"/>
      <c r="D71" s="4">
        <f>CURITIBA!D73+LONDRINA!D73+'CORNELIO PROCOPIO'!D73+APUCARANA!D73+ARAPOTI!D73+UMUARAMA!D73+'CAMPO MOURÃO'!D73+GUARAPUAVA!D73+PARANAVAÍ!D73+TOLEDO!D73</f>
        <v>117</v>
      </c>
      <c r="E71" s="5">
        <f>(D71/D$2)*100</f>
        <v>21.910112359550563</v>
      </c>
      <c r="F71" s="18"/>
    </row>
    <row r="72" spans="1:6" ht="15.75">
      <c r="A72" s="52" t="s">
        <v>15</v>
      </c>
      <c r="B72" s="53"/>
      <c r="C72" s="54"/>
      <c r="D72" s="4">
        <f>CURITIBA!D74+LONDRINA!D74+'CORNELIO PROCOPIO'!D74+APUCARANA!D74+ARAPOTI!D74+UMUARAMA!D74+'CAMPO MOURÃO'!D74+GUARAPUAVA!D74+PARANAVAÍ!D74+TOLEDO!D74</f>
        <v>73</v>
      </c>
      <c r="E72" s="5">
        <f>(D72/D$2)*100</f>
        <v>13.670411985018728</v>
      </c>
      <c r="F72" s="18"/>
    </row>
    <row r="73" spans="1:6" s="30" customFormat="1" ht="15.75">
      <c r="A73" s="7"/>
      <c r="B73" s="7"/>
      <c r="C73" s="7"/>
      <c r="D73" s="8"/>
      <c r="E73" s="9">
        <f>SUM(E70:E72)</f>
        <v>351.310861423221</v>
      </c>
      <c r="F73" s="29"/>
    </row>
    <row r="74" spans="1:6" s="34" customFormat="1" ht="15.75">
      <c r="A74" s="7"/>
      <c r="B74" s="7"/>
      <c r="C74" s="7"/>
      <c r="D74" s="8"/>
      <c r="E74" s="9"/>
      <c r="F74" s="7"/>
    </row>
    <row r="75" spans="1:6" ht="38.25" customHeight="1">
      <c r="A75" s="58" t="s">
        <v>84</v>
      </c>
      <c r="B75" s="58"/>
      <c r="C75" s="58"/>
      <c r="D75" s="58"/>
      <c r="E75" s="58"/>
      <c r="F75" s="18"/>
    </row>
    <row r="76" spans="1:6" ht="21" customHeight="1">
      <c r="A76" s="58"/>
      <c r="B76" s="58"/>
      <c r="C76" s="58"/>
      <c r="D76" s="58"/>
      <c r="E76" s="58"/>
      <c r="F76" s="18"/>
    </row>
    <row r="77" spans="1:6" ht="15.75">
      <c r="A77" s="59" t="s">
        <v>51</v>
      </c>
      <c r="B77" s="59"/>
      <c r="C77" s="59"/>
      <c r="D77" s="4">
        <f>CURITIBA!D79+LONDRINA!D79+'CORNELIO PROCOPIO'!D79+APUCARANA!D79+ARAPOTI!D79+UMUARAMA!D79+'CAMPO MOURÃO'!D79+GUARAPUAVA!D79+PARANAVAÍ!D79+TOLEDO!D79</f>
        <v>781</v>
      </c>
      <c r="E77" s="5">
        <f>(D77/D$2)*100</f>
        <v>146.25468164794006</v>
      </c>
      <c r="F77" s="18"/>
    </row>
    <row r="78" spans="1:6" ht="15.75">
      <c r="A78" s="52" t="s">
        <v>52</v>
      </c>
      <c r="B78" s="53"/>
      <c r="C78" s="54"/>
      <c r="D78" s="4">
        <f>CURITIBA!D80+LONDRINA!D80+'CORNELIO PROCOPIO'!D80+APUCARANA!D80+ARAPOTI!D80+UMUARAMA!D80+'CAMPO MOURÃO'!D80+GUARAPUAVA!D80+PARANAVAÍ!D80+TOLEDO!D80</f>
        <v>666</v>
      </c>
      <c r="E78" s="5">
        <f>(D78/D$2)*100</f>
        <v>124.7191011235955</v>
      </c>
      <c r="F78" s="18"/>
    </row>
    <row r="79" spans="1:6" ht="15.75">
      <c r="A79" s="82" t="s">
        <v>53</v>
      </c>
      <c r="B79" s="83"/>
      <c r="C79" s="84"/>
      <c r="D79" s="4">
        <f>CURITIBA!D81+LONDRINA!D81+'CORNELIO PROCOPIO'!D81+APUCARANA!D81+ARAPOTI!D81+UMUARAMA!D81+'CAMPO MOURÃO'!D81+GUARAPUAVA!D81+PARANAVAÍ!D81+TOLEDO!D81</f>
        <v>359</v>
      </c>
      <c r="E79" s="5">
        <f>(D79/D$2)*100</f>
        <v>67.22846441947566</v>
      </c>
      <c r="F79" s="18"/>
    </row>
    <row r="80" spans="1:6" ht="15.75">
      <c r="A80" s="52" t="s">
        <v>15</v>
      </c>
      <c r="B80" s="53"/>
      <c r="C80" s="54"/>
      <c r="D80" s="4">
        <f>CURITIBA!D82+LONDRINA!D82+'CORNELIO PROCOPIO'!D82+APUCARANA!D82+ARAPOTI!D82+UMUARAMA!D82+'CAMPO MOURÃO'!D82+GUARAPUAVA!D82+PARANAVAÍ!D82+TOLEDO!D82</f>
        <v>70</v>
      </c>
      <c r="E80" s="5">
        <f>(D80/D$2)*100</f>
        <v>13.108614232209737</v>
      </c>
      <c r="F80" s="18"/>
    </row>
    <row r="81" spans="1:6" s="30" customFormat="1" ht="15.75">
      <c r="A81" s="7"/>
      <c r="B81" s="7"/>
      <c r="C81" s="7"/>
      <c r="D81" s="8"/>
      <c r="E81" s="9">
        <f>SUM(E77:E80)</f>
        <v>351.3108614232209</v>
      </c>
      <c r="F81" s="29"/>
    </row>
    <row r="82" spans="1:6" s="30" customFormat="1" ht="15.75">
      <c r="A82" s="7"/>
      <c r="B82" s="7"/>
      <c r="C82" s="7"/>
      <c r="D82" s="8"/>
      <c r="E82" s="9"/>
      <c r="F82" s="29"/>
    </row>
    <row r="83" spans="1:6" ht="39" customHeight="1">
      <c r="A83" s="58" t="s">
        <v>54</v>
      </c>
      <c r="B83" s="58"/>
      <c r="C83" s="58"/>
      <c r="D83" s="58"/>
      <c r="E83" s="58"/>
      <c r="F83" s="18"/>
    </row>
    <row r="84" spans="1:6" ht="15.75">
      <c r="A84" s="59" t="s">
        <v>55</v>
      </c>
      <c r="B84" s="59"/>
      <c r="C84" s="59"/>
      <c r="D84" s="4">
        <f>CURITIBA!D86+LONDRINA!D86+'CORNELIO PROCOPIO'!D86+APUCARANA!D86+ARAPOTI!D86+UMUARAMA!D86+'CAMPO MOURÃO'!D86+GUARAPUAVA!D86+PARANAVAÍ!D86+TOLEDO!D86</f>
        <v>807</v>
      </c>
      <c r="E84" s="5">
        <f aca="true" t="shared" si="1" ref="E84:E89">(D84/D$2)*100</f>
        <v>151.12359550561797</v>
      </c>
      <c r="F84" s="18"/>
    </row>
    <row r="85" spans="1:6" ht="15.75">
      <c r="A85" s="52" t="s">
        <v>56</v>
      </c>
      <c r="B85" s="53"/>
      <c r="C85" s="54"/>
      <c r="D85" s="4">
        <f>CURITIBA!D87+LONDRINA!D87+'CORNELIO PROCOPIO'!D87+APUCARANA!D87+ARAPOTI!D87+UMUARAMA!D87+'CAMPO MOURÃO'!D87+GUARAPUAVA!D87+PARANAVAÍ!D87+TOLEDO!D87</f>
        <v>396</v>
      </c>
      <c r="E85" s="5">
        <f t="shared" si="1"/>
        <v>74.15730337078652</v>
      </c>
      <c r="F85" s="18"/>
    </row>
    <row r="86" spans="1:6" ht="15.75">
      <c r="A86" s="82" t="s">
        <v>57</v>
      </c>
      <c r="B86" s="83"/>
      <c r="C86" s="84"/>
      <c r="D86" s="4">
        <f>CURITIBA!D88+LONDRINA!D88+'CORNELIO PROCOPIO'!D88+APUCARANA!D88+ARAPOTI!D88+UMUARAMA!D88+'CAMPO MOURÃO'!D88+GUARAPUAVA!D88+PARANAVAÍ!D88+TOLEDO!D88</f>
        <v>159</v>
      </c>
      <c r="E86" s="5">
        <f t="shared" si="1"/>
        <v>29.775280898876407</v>
      </c>
      <c r="F86" s="18"/>
    </row>
    <row r="87" spans="1:6" ht="30.75" customHeight="1">
      <c r="A87" s="82" t="s">
        <v>58</v>
      </c>
      <c r="B87" s="83"/>
      <c r="C87" s="84"/>
      <c r="D87" s="4">
        <f>CURITIBA!D89+LONDRINA!D89+'CORNELIO PROCOPIO'!D89+APUCARANA!D89+ARAPOTI!D89+UMUARAMA!D89+'CAMPO MOURÃO'!D89+GUARAPUAVA!D89+PARANAVAÍ!D89+TOLEDO!D89</f>
        <v>177</v>
      </c>
      <c r="E87" s="5">
        <f t="shared" si="1"/>
        <v>33.146067415730336</v>
      </c>
      <c r="F87" s="18"/>
    </row>
    <row r="88" spans="1:6" ht="51" customHeight="1">
      <c r="A88" s="82" t="s">
        <v>59</v>
      </c>
      <c r="B88" s="83"/>
      <c r="C88" s="84"/>
      <c r="D88" s="4">
        <f>CURITIBA!D90+LONDRINA!D90+'CORNELIO PROCOPIO'!D90+APUCARANA!D90+ARAPOTI!D90+UMUARAMA!D90+'CAMPO MOURÃO'!D90+GUARAPUAVA!D90+PARANAVAÍ!D90+TOLEDO!D90</f>
        <v>73</v>
      </c>
      <c r="E88" s="5">
        <f t="shared" si="1"/>
        <v>13.670411985018728</v>
      </c>
      <c r="F88" s="18"/>
    </row>
    <row r="89" spans="1:6" ht="15.75">
      <c r="A89" s="52" t="s">
        <v>15</v>
      </c>
      <c r="B89" s="53"/>
      <c r="C89" s="54"/>
      <c r="D89" s="4">
        <f>CURITIBA!D91+LONDRINA!D91+'CORNELIO PROCOPIO'!D91+APUCARANA!D91+ARAPOTI!D91+UMUARAMA!D91+'CAMPO MOURÃO'!D91+GUARAPUAVA!D91+PARANAVAÍ!D91+TOLEDO!D91</f>
        <v>264</v>
      </c>
      <c r="E89" s="5">
        <f t="shared" si="1"/>
        <v>49.43820224719101</v>
      </c>
      <c r="F89" s="18"/>
    </row>
    <row r="90" spans="1:6" s="30" customFormat="1" ht="15.75">
      <c r="A90" s="7"/>
      <c r="B90" s="7"/>
      <c r="C90" s="7"/>
      <c r="D90" s="8"/>
      <c r="E90" s="9">
        <f>SUM(E84:E89)</f>
        <v>351.31086142322096</v>
      </c>
      <c r="F90" s="29"/>
    </row>
    <row r="91" spans="1:6" s="30" customFormat="1" ht="15.75">
      <c r="A91" s="7"/>
      <c r="B91" s="7"/>
      <c r="C91" s="7"/>
      <c r="D91" s="8"/>
      <c r="E91" s="9"/>
      <c r="F91" s="29"/>
    </row>
    <row r="92" spans="1:6" ht="18">
      <c r="A92" s="60" t="s">
        <v>61</v>
      </c>
      <c r="B92" s="60"/>
      <c r="C92" s="60"/>
      <c r="D92" s="60"/>
      <c r="E92" s="60"/>
      <c r="F92" s="18"/>
    </row>
    <row r="93" spans="1:6" ht="15.75">
      <c r="A93" s="52" t="s">
        <v>13</v>
      </c>
      <c r="B93" s="53"/>
      <c r="C93" s="54"/>
      <c r="D93" s="4">
        <f>CURITIBA!D95+LONDRINA!D95+'CORNELIO PROCOPIO'!D95+APUCARANA!D95+ARAPOTI!D95+UMUARAMA!D95+'CAMPO MOURÃO'!D95+GUARAPUAVA!D95+PARANAVAÍ!D95+TOLEDO!D95</f>
        <v>351</v>
      </c>
      <c r="E93" s="5">
        <f>(D93/D$2)*100</f>
        <v>65.73033707865169</v>
      </c>
      <c r="F93" s="18"/>
    </row>
    <row r="94" spans="1:6" ht="15.75">
      <c r="A94" s="52" t="s">
        <v>36</v>
      </c>
      <c r="B94" s="53"/>
      <c r="C94" s="54"/>
      <c r="D94" s="4">
        <f>CURITIBA!D96+LONDRINA!D96+'CORNELIO PROCOPIO'!D96+APUCARANA!D96+ARAPOTI!D96+UMUARAMA!D96+'CAMPO MOURÃO'!D96+GUARAPUAVA!D96+PARANAVAÍ!D96+TOLEDO!D96</f>
        <v>1473</v>
      </c>
      <c r="E94" s="5">
        <f>(D94/D$2)*100</f>
        <v>275.8426966292135</v>
      </c>
      <c r="F94" s="18"/>
    </row>
    <row r="95" spans="1:6" ht="15.75">
      <c r="A95" s="52" t="s">
        <v>15</v>
      </c>
      <c r="B95" s="53"/>
      <c r="C95" s="54"/>
      <c r="D95" s="4">
        <f>CURITIBA!D97+LONDRINA!D97+'CORNELIO PROCOPIO'!D97+APUCARANA!D97+ARAPOTI!D97+UMUARAMA!D97+'CAMPO MOURÃO'!D97+GUARAPUAVA!D97+PARANAVAÍ!D97+TOLEDO!D97</f>
        <v>52</v>
      </c>
      <c r="E95" s="5">
        <f>(D95/D$2)*100</f>
        <v>9.737827715355806</v>
      </c>
      <c r="F95" s="18"/>
    </row>
    <row r="96" spans="1:6" s="30" customFormat="1" ht="15.75">
      <c r="A96" s="7"/>
      <c r="B96" s="7"/>
      <c r="C96" s="7"/>
      <c r="D96" s="8"/>
      <c r="E96" s="9">
        <f>SUM(E93:E95)</f>
        <v>351.310861423221</v>
      </c>
      <c r="F96" s="29"/>
    </row>
    <row r="97" spans="1:6" s="30" customFormat="1" ht="15.75">
      <c r="A97" s="7"/>
      <c r="B97" s="7"/>
      <c r="C97" s="7"/>
      <c r="D97" s="8"/>
      <c r="E97" s="9"/>
      <c r="F97" s="29"/>
    </row>
    <row r="98" spans="1:6" ht="18">
      <c r="A98" s="60" t="s">
        <v>62</v>
      </c>
      <c r="B98" s="60"/>
      <c r="C98" s="60"/>
      <c r="D98" s="60"/>
      <c r="E98" s="60"/>
      <c r="F98" s="18"/>
    </row>
    <row r="99" spans="1:6" ht="15.75">
      <c r="A99" s="52" t="s">
        <v>13</v>
      </c>
      <c r="B99" s="53"/>
      <c r="C99" s="54"/>
      <c r="D99" s="4">
        <f>CURITIBA!D101+LONDRINA!D101+'CORNELIO PROCOPIO'!D101+APUCARANA!D101+ARAPOTI!D101+UMUARAMA!D101+'CAMPO MOURÃO'!D101+GUARAPUAVA!D101+PARANAVAÍ!D101+TOLEDO!D101</f>
        <v>369</v>
      </c>
      <c r="E99" s="5">
        <f>(D99/D$2)*100</f>
        <v>69.10112359550563</v>
      </c>
      <c r="F99" s="18"/>
    </row>
    <row r="100" spans="1:6" ht="15.75">
      <c r="A100" s="52" t="s">
        <v>36</v>
      </c>
      <c r="B100" s="53"/>
      <c r="C100" s="54"/>
      <c r="D100" s="4">
        <f>CURITIBA!D102+LONDRINA!D102+'CORNELIO PROCOPIO'!D102+APUCARANA!D102+ARAPOTI!D102+UMUARAMA!D102+'CAMPO MOURÃO'!D102+GUARAPUAVA!D102+PARANAVAÍ!D102+TOLEDO!D102</f>
        <v>1441</v>
      </c>
      <c r="E100" s="5">
        <f>(D100/D$2)*100</f>
        <v>269.8501872659176</v>
      </c>
      <c r="F100" s="18"/>
    </row>
    <row r="101" spans="1:6" ht="15.75">
      <c r="A101" s="52" t="s">
        <v>15</v>
      </c>
      <c r="B101" s="53"/>
      <c r="C101" s="54"/>
      <c r="D101" s="4">
        <f>CURITIBA!D103+LONDRINA!D103+'CORNELIO PROCOPIO'!D103+APUCARANA!D103+ARAPOTI!D103+UMUARAMA!D103+'CAMPO MOURÃO'!D103+GUARAPUAVA!D103+PARANAVAÍ!D103+TOLEDO!D103</f>
        <v>66</v>
      </c>
      <c r="E101" s="5">
        <f>(D101/D$2)*100</f>
        <v>12.359550561797752</v>
      </c>
      <c r="F101" s="18"/>
    </row>
    <row r="102" spans="1:6" s="30" customFormat="1" ht="15.75">
      <c r="A102" s="7"/>
      <c r="B102" s="7"/>
      <c r="C102" s="7"/>
      <c r="D102" s="8"/>
      <c r="E102" s="9">
        <f>SUM(E99:E101)</f>
        <v>351.31086142322096</v>
      </c>
      <c r="F102" s="29"/>
    </row>
    <row r="103" spans="1:6" s="30" customFormat="1" ht="15.75">
      <c r="A103" s="7"/>
      <c r="B103" s="7"/>
      <c r="C103" s="7"/>
      <c r="D103" s="8"/>
      <c r="E103" s="9"/>
      <c r="F103" s="29"/>
    </row>
    <row r="104" spans="1:6" ht="18">
      <c r="A104" s="60" t="s">
        <v>63</v>
      </c>
      <c r="B104" s="60"/>
      <c r="C104" s="60"/>
      <c r="D104" s="60"/>
      <c r="E104" s="60"/>
      <c r="F104" s="18"/>
    </row>
    <row r="105" spans="1:6" ht="15.75">
      <c r="A105" s="52" t="s">
        <v>64</v>
      </c>
      <c r="B105" s="53"/>
      <c r="C105" s="54"/>
      <c r="D105" s="4">
        <f>CURITIBA!D107+LONDRINA!D107+'CORNELIO PROCOPIO'!D107+APUCARANA!D107+ARAPOTI!D107+UMUARAMA!D107+'CAMPO MOURÃO'!D107+GUARAPUAVA!D107+PARANAVAÍ!D107+TOLEDO!D107</f>
        <v>747</v>
      </c>
      <c r="E105" s="5">
        <f aca="true" t="shared" si="2" ref="E105:E110">(D105/D$2)*100</f>
        <v>139.8876404494382</v>
      </c>
      <c r="F105" s="18"/>
    </row>
    <row r="106" spans="1:6" ht="15.75">
      <c r="A106" s="52" t="s">
        <v>65</v>
      </c>
      <c r="B106" s="53"/>
      <c r="C106" s="54"/>
      <c r="D106" s="4">
        <f>CURITIBA!D108+LONDRINA!D108+'CORNELIO PROCOPIO'!D108+APUCARANA!D108+ARAPOTI!D108+UMUARAMA!D108+'CAMPO MOURÃO'!D108+GUARAPUAVA!D108+PARANAVAÍ!D108+TOLEDO!D108</f>
        <v>120</v>
      </c>
      <c r="E106" s="5">
        <f t="shared" si="2"/>
        <v>22.47191011235955</v>
      </c>
      <c r="F106" s="18"/>
    </row>
    <row r="107" spans="1:6" ht="15.75">
      <c r="A107" s="52" t="s">
        <v>66</v>
      </c>
      <c r="B107" s="53"/>
      <c r="C107" s="54"/>
      <c r="D107" s="4">
        <f>CURITIBA!D109+LONDRINA!D109+'CORNELIO PROCOPIO'!D109+APUCARANA!D109+ARAPOTI!D109+UMUARAMA!D109+'CAMPO MOURÃO'!D109+GUARAPUAVA!D109+PARANAVAÍ!D109+TOLEDO!D109</f>
        <v>320</v>
      </c>
      <c r="E107" s="5">
        <f t="shared" si="2"/>
        <v>59.925093632958806</v>
      </c>
      <c r="F107" s="18"/>
    </row>
    <row r="108" spans="1:6" ht="15.75">
      <c r="A108" s="52" t="s">
        <v>67</v>
      </c>
      <c r="B108" s="53"/>
      <c r="C108" s="54"/>
      <c r="D108" s="4">
        <f>CURITIBA!D110+LONDRINA!D110+'CORNELIO PROCOPIO'!D110+APUCARANA!D110+ARAPOTI!D110+UMUARAMA!D110+'CAMPO MOURÃO'!D110+GUARAPUAVA!D110+PARANAVAÍ!D110+TOLEDO!D110</f>
        <v>157</v>
      </c>
      <c r="E108" s="5">
        <f t="shared" si="2"/>
        <v>29.40074906367041</v>
      </c>
      <c r="F108" s="18"/>
    </row>
    <row r="109" spans="1:6" ht="15.75">
      <c r="A109" s="85" t="s">
        <v>68</v>
      </c>
      <c r="B109" s="86"/>
      <c r="C109" s="87"/>
      <c r="D109" s="4">
        <f>CURITIBA!D111+LONDRINA!D111+'CORNELIO PROCOPIO'!D111+APUCARANA!D111+ARAPOTI!D111+UMUARAMA!D111+'CAMPO MOURÃO'!D111+GUARAPUAVA!D111+PARANAVAÍ!D111+TOLEDO!D111</f>
        <v>499</v>
      </c>
      <c r="E109" s="5">
        <f t="shared" si="2"/>
        <v>93.44569288389512</v>
      </c>
      <c r="F109" s="18"/>
    </row>
    <row r="110" spans="1:6" ht="15.75">
      <c r="A110" s="52" t="s">
        <v>14</v>
      </c>
      <c r="B110" s="53"/>
      <c r="C110" s="54"/>
      <c r="D110" s="4">
        <f>CURITIBA!D112+LONDRINA!D112+'CORNELIO PROCOPIO'!D112+APUCARANA!D112+ARAPOTI!D112+UMUARAMA!D112+'CAMPO MOURÃO'!D112+GUARAPUAVA!D112+PARANAVAÍ!D112+TOLEDO!D112</f>
        <v>375</v>
      </c>
      <c r="E110" s="5">
        <f t="shared" si="2"/>
        <v>70.2247191011236</v>
      </c>
      <c r="F110" s="18"/>
    </row>
    <row r="111" spans="1:6" s="30" customFormat="1" ht="15.75">
      <c r="A111" s="7"/>
      <c r="B111" s="7"/>
      <c r="C111" s="7"/>
      <c r="D111" s="8"/>
      <c r="E111" s="9">
        <f>SUM(E105:E110)</f>
        <v>415.3558052434457</v>
      </c>
      <c r="F111" s="29"/>
    </row>
    <row r="112" spans="1:6" s="30" customFormat="1" ht="15.75">
      <c r="A112" s="7"/>
      <c r="B112" s="7"/>
      <c r="C112" s="7"/>
      <c r="D112" s="8"/>
      <c r="E112" s="9"/>
      <c r="F112" s="29"/>
    </row>
    <row r="113" spans="1:6" ht="34.5" customHeight="1">
      <c r="A113" s="106" t="s">
        <v>69</v>
      </c>
      <c r="B113" s="106"/>
      <c r="C113" s="106"/>
      <c r="D113" s="106"/>
      <c r="E113" s="106"/>
      <c r="F113" s="18"/>
    </row>
    <row r="114" spans="1:6" ht="15.75">
      <c r="A114" s="52" t="s">
        <v>13</v>
      </c>
      <c r="B114" s="53"/>
      <c r="C114" s="54"/>
      <c r="D114" s="4">
        <f>CURITIBA!D116+LONDRINA!D116+'CORNELIO PROCOPIO'!D116+APUCARANA!D116+ARAPOTI!D116+UMUARAMA!D116+'CAMPO MOURÃO'!D116+GUARAPUAVA!D116+PARANAVAÍ!D116+TOLEDO!D116</f>
        <v>271</v>
      </c>
      <c r="E114" s="5">
        <f>(D114/D$2)*100</f>
        <v>50.749063670411985</v>
      </c>
      <c r="F114" s="18"/>
    </row>
    <row r="115" spans="1:6" ht="15.75">
      <c r="A115" s="52" t="s">
        <v>36</v>
      </c>
      <c r="B115" s="53"/>
      <c r="C115" s="54"/>
      <c r="D115" s="4">
        <f>CURITIBA!D117+LONDRINA!D117+'CORNELIO PROCOPIO'!D117+APUCARANA!D117+ARAPOTI!D117+UMUARAMA!D117+'CAMPO MOURÃO'!D117+GUARAPUAVA!D117+PARANAVAÍ!D117+TOLEDO!D117</f>
        <v>1544</v>
      </c>
      <c r="E115" s="5">
        <f>(D115/D$2)*100</f>
        <v>289.1385767790262</v>
      </c>
      <c r="F115" s="18"/>
    </row>
    <row r="116" spans="1:6" ht="15.75">
      <c r="A116" s="52" t="s">
        <v>15</v>
      </c>
      <c r="B116" s="53"/>
      <c r="C116" s="54"/>
      <c r="D116" s="4">
        <f>CURITIBA!D118+LONDRINA!D118+'CORNELIO PROCOPIO'!D118+APUCARANA!D118+ARAPOTI!D118+UMUARAMA!D118+'CAMPO MOURÃO'!D118+GUARAPUAVA!D118+PARANAVAÍ!D118+TOLEDO!D118</f>
        <v>61</v>
      </c>
      <c r="E116" s="5">
        <f>(D116/D$2)*100</f>
        <v>11.423220973782772</v>
      </c>
      <c r="F116" s="18"/>
    </row>
    <row r="117" spans="1:6" s="30" customFormat="1" ht="15.75">
      <c r="A117" s="7"/>
      <c r="B117" s="7"/>
      <c r="C117" s="7"/>
      <c r="D117" s="8"/>
      <c r="E117" s="9">
        <f>SUM(E114:E116)</f>
        <v>351.31086142322096</v>
      </c>
      <c r="F117" s="29"/>
    </row>
    <row r="118" spans="1:6" s="30" customFormat="1" ht="15.75">
      <c r="A118" s="7"/>
      <c r="B118" s="7"/>
      <c r="C118" s="7"/>
      <c r="D118" s="8"/>
      <c r="E118" s="9"/>
      <c r="F118" s="29"/>
    </row>
    <row r="119" spans="1:6" ht="18">
      <c r="A119" s="60" t="s">
        <v>70</v>
      </c>
      <c r="B119" s="60"/>
      <c r="C119" s="60"/>
      <c r="D119" s="60"/>
      <c r="E119" s="60"/>
      <c r="F119" s="18"/>
    </row>
    <row r="120" spans="1:6" ht="15.75">
      <c r="A120" s="52" t="s">
        <v>71</v>
      </c>
      <c r="B120" s="53"/>
      <c r="C120" s="54"/>
      <c r="D120" s="4">
        <f>CURITIBA!D122+LONDRINA!D122+'CORNELIO PROCOPIO'!D122+APUCARANA!D122+ARAPOTI!D122+UMUARAMA!D122+'CAMPO MOURÃO'!D122+GUARAPUAVA!D122+PARANAVAÍ!D122+TOLEDO!D122</f>
        <v>891</v>
      </c>
      <c r="E120" s="5">
        <f aca="true" t="shared" si="3" ref="E120:E125">(D120/D$2)*100</f>
        <v>166.85393258426967</v>
      </c>
      <c r="F120" s="18"/>
    </row>
    <row r="121" spans="1:6" ht="15.75">
      <c r="A121" s="52" t="s">
        <v>72</v>
      </c>
      <c r="B121" s="53"/>
      <c r="C121" s="54"/>
      <c r="D121" s="4">
        <f>CURITIBA!D123+LONDRINA!D123+'CORNELIO PROCOPIO'!D123+APUCARANA!D123+ARAPOTI!D123+UMUARAMA!D123+'CAMPO MOURÃO'!D123+GUARAPUAVA!D123+PARANAVAÍ!D123+TOLEDO!D123</f>
        <v>663</v>
      </c>
      <c r="E121" s="5">
        <f t="shared" si="3"/>
        <v>124.15730337078652</v>
      </c>
      <c r="F121" s="18"/>
    </row>
    <row r="122" spans="1:6" ht="15.75">
      <c r="A122" s="52" t="s">
        <v>73</v>
      </c>
      <c r="B122" s="53"/>
      <c r="C122" s="54"/>
      <c r="D122" s="4">
        <f>CURITIBA!D124+LONDRINA!D124+'CORNELIO PROCOPIO'!D124+APUCARANA!D124+ARAPOTI!D124+UMUARAMA!D124+'CAMPO MOURÃO'!D124+GUARAPUAVA!D124+PARANAVAÍ!D124+TOLEDO!D124</f>
        <v>161</v>
      </c>
      <c r="E122" s="5">
        <f t="shared" si="3"/>
        <v>30.1498127340824</v>
      </c>
      <c r="F122" s="18"/>
    </row>
    <row r="123" spans="1:6" ht="15.75">
      <c r="A123" s="52" t="s">
        <v>74</v>
      </c>
      <c r="B123" s="53"/>
      <c r="C123" s="54"/>
      <c r="D123" s="4">
        <f>CURITIBA!D125+LONDRINA!D125+'CORNELIO PROCOPIO'!D125+APUCARANA!D125+ARAPOTI!D125+UMUARAMA!D125+'CAMPO MOURÃO'!D125+GUARAPUAVA!D125+PARANAVAÍ!D125+TOLEDO!D125</f>
        <v>173</v>
      </c>
      <c r="E123" s="5">
        <f t="shared" si="3"/>
        <v>32.39700374531835</v>
      </c>
      <c r="F123" s="18"/>
    </row>
    <row r="124" spans="1:6" ht="15.75">
      <c r="A124" s="85" t="s">
        <v>75</v>
      </c>
      <c r="B124" s="86"/>
      <c r="C124" s="87"/>
      <c r="D124" s="4">
        <f>CURITIBA!D126+LONDRINA!D126+'CORNELIO PROCOPIO'!D126+APUCARANA!D126+ARAPOTI!D126+UMUARAMA!D126+'CAMPO MOURÃO'!D126+GUARAPUAVA!D126+PARANAVAÍ!D126+TOLEDO!D126</f>
        <v>188</v>
      </c>
      <c r="E124" s="5">
        <f t="shared" si="3"/>
        <v>35.2059925093633</v>
      </c>
      <c r="F124" s="18"/>
    </row>
    <row r="125" spans="1:6" ht="15.75">
      <c r="A125" s="52" t="s">
        <v>14</v>
      </c>
      <c r="B125" s="53"/>
      <c r="C125" s="54"/>
      <c r="D125" s="4">
        <f>CURITIBA!D127+LONDRINA!D127+'CORNELIO PROCOPIO'!D127+APUCARANA!D127+ARAPOTI!D127+UMUARAMA!D127+'CAMPO MOURÃO'!D127+GUARAPUAVA!D127+PARANAVAÍ!D127+TOLEDO!D127</f>
        <v>47</v>
      </c>
      <c r="E125" s="5">
        <f t="shared" si="3"/>
        <v>8.801498127340825</v>
      </c>
      <c r="F125" s="18"/>
    </row>
    <row r="126" spans="1:6" s="30" customFormat="1" ht="15.75">
      <c r="A126" s="7"/>
      <c r="B126" s="7"/>
      <c r="C126" s="7"/>
      <c r="D126" s="8"/>
      <c r="E126" s="9">
        <f>SUM(E120:E125)</f>
        <v>397.565543071161</v>
      </c>
      <c r="F126" s="29"/>
    </row>
    <row r="127" spans="1:6" ht="18">
      <c r="A127" s="60" t="s">
        <v>76</v>
      </c>
      <c r="B127" s="60"/>
      <c r="C127" s="60"/>
      <c r="D127" s="60"/>
      <c r="E127" s="60"/>
      <c r="F127" s="18"/>
    </row>
    <row r="128" spans="1:6" ht="15.75">
      <c r="A128" s="52" t="s">
        <v>13</v>
      </c>
      <c r="B128" s="53"/>
      <c r="C128" s="54"/>
      <c r="D128" s="4">
        <f>CURITIBA!D130+LONDRINA!D130+'CORNELIO PROCOPIO'!D130+APUCARANA!D130+ARAPOTI!D130+UMUARAMA!D130+'CAMPO MOURÃO'!D130+GUARAPUAVA!D130+PARANAVAÍ!D130+TOLEDO!D130</f>
        <v>1254</v>
      </c>
      <c r="E128" s="5">
        <f>(D128/D$2)*100</f>
        <v>234.8314606741573</v>
      </c>
      <c r="F128" s="18"/>
    </row>
    <row r="129" spans="1:6" ht="15.75">
      <c r="A129" s="52" t="s">
        <v>36</v>
      </c>
      <c r="B129" s="53"/>
      <c r="C129" s="54"/>
      <c r="D129" s="4">
        <f>CURITIBA!D131+LONDRINA!D131+'CORNELIO PROCOPIO'!D131+APUCARANA!D131+ARAPOTI!D131+UMUARAMA!D131+'CAMPO MOURÃO'!D131+GUARAPUAVA!D131+PARANAVAÍ!D131+TOLEDO!D131</f>
        <v>581</v>
      </c>
      <c r="E129" s="5">
        <f>(D129/D$2)*100</f>
        <v>108.80149812734084</v>
      </c>
      <c r="F129" s="18"/>
    </row>
    <row r="130" spans="1:6" ht="15.75">
      <c r="A130" s="52" t="s">
        <v>15</v>
      </c>
      <c r="B130" s="53"/>
      <c r="C130" s="54"/>
      <c r="D130" s="4">
        <f>CURITIBA!D132+LONDRINA!D132+'CORNELIO PROCOPIO'!D132+APUCARANA!D132+ARAPOTI!D132+UMUARAMA!D132+'CAMPO MOURÃO'!D132+GUARAPUAVA!D132+PARANAVAÍ!D132+TOLEDO!D132</f>
        <v>41</v>
      </c>
      <c r="E130" s="5">
        <f>(D130/D$2)*100</f>
        <v>7.677902621722846</v>
      </c>
      <c r="F130" s="18"/>
    </row>
    <row r="131" spans="1:6" s="30" customFormat="1" ht="15.75">
      <c r="A131" s="7"/>
      <c r="B131" s="7"/>
      <c r="C131" s="7"/>
      <c r="D131" s="8"/>
      <c r="E131" s="9">
        <f>SUM(E128:E130)</f>
        <v>351.310861423221</v>
      </c>
      <c r="F131" s="29"/>
    </row>
    <row r="132" spans="1:6" s="30" customFormat="1" ht="15.75">
      <c r="A132" s="7"/>
      <c r="B132" s="7"/>
      <c r="C132" s="7"/>
      <c r="D132" s="8"/>
      <c r="E132" s="9"/>
      <c r="F132" s="29"/>
    </row>
    <row r="133" spans="1:6" ht="18">
      <c r="A133" s="60" t="s">
        <v>77</v>
      </c>
      <c r="B133" s="60"/>
      <c r="C133" s="60"/>
      <c r="D133" s="60"/>
      <c r="E133" s="60"/>
      <c r="F133" s="18"/>
    </row>
    <row r="134" spans="1:6" ht="15.75">
      <c r="A134" s="52" t="s">
        <v>78</v>
      </c>
      <c r="B134" s="53"/>
      <c r="C134" s="54"/>
      <c r="D134" s="4">
        <f>CURITIBA!D136+LONDRINA!D136+'CORNELIO PROCOPIO'!D136+APUCARANA!D136+ARAPOTI!D136+UMUARAMA!D136+'CAMPO MOURÃO'!D136+GUARAPUAVA!D136+PARANAVAÍ!D136+TOLEDO!D136</f>
        <v>21</v>
      </c>
      <c r="E134" s="5">
        <f>(D134/D$2)*100</f>
        <v>3.932584269662921</v>
      </c>
      <c r="F134" s="18"/>
    </row>
    <row r="135" spans="1:6" ht="15.75">
      <c r="A135" s="52" t="s">
        <v>79</v>
      </c>
      <c r="B135" s="53"/>
      <c r="C135" s="54"/>
      <c r="D135" s="4">
        <f>CURITIBA!D137+LONDRINA!D137+'CORNELIO PROCOPIO'!D137+APUCARANA!D137+ARAPOTI!D137+UMUARAMA!D137+'CAMPO MOURÃO'!D137+GUARAPUAVA!D137+PARANAVAÍ!D137+TOLEDO!D137</f>
        <v>62</v>
      </c>
      <c r="E135" s="5">
        <f aca="true" t="shared" si="4" ref="E135:E140">(D135/D$2)*100</f>
        <v>11.610486891385769</v>
      </c>
      <c r="F135" s="18"/>
    </row>
    <row r="136" spans="1:6" ht="15.75">
      <c r="A136" s="52" t="s">
        <v>80</v>
      </c>
      <c r="B136" s="53"/>
      <c r="C136" s="54"/>
      <c r="D136" s="4">
        <f>CURITIBA!D138+LONDRINA!D138+'CORNELIO PROCOPIO'!D138+APUCARANA!D138+ARAPOTI!D138+UMUARAMA!D138+'CAMPO MOURÃO'!D138+GUARAPUAVA!D138+PARANAVAÍ!D138+TOLEDO!D138</f>
        <v>64</v>
      </c>
      <c r="E136" s="5">
        <f t="shared" si="4"/>
        <v>11.985018726591761</v>
      </c>
      <c r="F136" s="18"/>
    </row>
    <row r="137" spans="1:6" ht="15.75">
      <c r="A137" s="85" t="s">
        <v>81</v>
      </c>
      <c r="B137" s="86"/>
      <c r="C137" s="87"/>
      <c r="D137" s="4">
        <f>CURITIBA!D139+LONDRINA!D139+'CORNELIO PROCOPIO'!D139+APUCARANA!D139+ARAPOTI!D139+UMUARAMA!D139+'CAMPO MOURÃO'!D139+GUARAPUAVA!D139+PARANAVAÍ!D139+TOLEDO!D139</f>
        <v>43</v>
      </c>
      <c r="E137" s="5">
        <f t="shared" si="4"/>
        <v>8.05243445692884</v>
      </c>
      <c r="F137" s="18"/>
    </row>
    <row r="138" spans="1:6" ht="15.75">
      <c r="A138" s="52" t="s">
        <v>82</v>
      </c>
      <c r="B138" s="53"/>
      <c r="C138" s="54"/>
      <c r="D138" s="4">
        <f>CURITIBA!D140+LONDRINA!D140+'CORNELIO PROCOPIO'!D140+APUCARANA!D140+ARAPOTI!D140+UMUARAMA!D140+'CAMPO MOURÃO'!D140+GUARAPUAVA!D140+PARANAVAÍ!D140+TOLEDO!D140</f>
        <v>96</v>
      </c>
      <c r="E138" s="5">
        <f t="shared" si="4"/>
        <v>17.97752808988764</v>
      </c>
      <c r="F138" s="18"/>
    </row>
    <row r="139" spans="1:6" ht="15.75">
      <c r="A139" s="85" t="s">
        <v>75</v>
      </c>
      <c r="B139" s="86"/>
      <c r="C139" s="87"/>
      <c r="D139" s="4">
        <f>CURITIBA!D141+LONDRINA!D141+'CORNELIO PROCOPIO'!D141+APUCARANA!D141+ARAPOTI!D141+UMUARAMA!D141+'CAMPO MOURÃO'!D141+GUARAPUAVA!D141+PARANAVAÍ!D141+TOLEDO!D141</f>
        <v>93</v>
      </c>
      <c r="E139" s="5">
        <f t="shared" si="4"/>
        <v>17.415730337078653</v>
      </c>
      <c r="F139" s="18"/>
    </row>
    <row r="140" spans="1:6" ht="15.75">
      <c r="A140" s="52" t="s">
        <v>14</v>
      </c>
      <c r="B140" s="53"/>
      <c r="C140" s="54"/>
      <c r="D140" s="4">
        <f>CURITIBA!D142+LONDRINA!D142+'CORNELIO PROCOPIO'!D142+APUCARANA!D142+ARAPOTI!D142+UMUARAMA!D142+'CAMPO MOURÃO'!D142+GUARAPUAVA!D142+PARANAVAÍ!D142+TOLEDO!D142</f>
        <v>202</v>
      </c>
      <c r="E140" s="5">
        <f t="shared" si="4"/>
        <v>37.82771535580524</v>
      </c>
      <c r="F140" s="18"/>
    </row>
    <row r="141" spans="1:6" s="30" customFormat="1" ht="15.75">
      <c r="A141" s="7"/>
      <c r="B141" s="7"/>
      <c r="C141" s="7"/>
      <c r="D141" s="8"/>
      <c r="E141" s="9">
        <f>SUM(E134:E140)</f>
        <v>108.80149812734082</v>
      </c>
      <c r="F141" s="29"/>
    </row>
  </sheetData>
  <sheetProtection/>
  <mergeCells count="107">
    <mergeCell ref="A136:C136"/>
    <mergeCell ref="A137:C137"/>
    <mergeCell ref="A138:C138"/>
    <mergeCell ref="A139:C139"/>
    <mergeCell ref="A140:C140"/>
    <mergeCell ref="A128:C128"/>
    <mergeCell ref="A129:C129"/>
    <mergeCell ref="A130:C130"/>
    <mergeCell ref="A133:E133"/>
    <mergeCell ref="A134:C134"/>
    <mergeCell ref="A135:C135"/>
    <mergeCell ref="A121:C121"/>
    <mergeCell ref="A122:C122"/>
    <mergeCell ref="A123:C123"/>
    <mergeCell ref="A124:C124"/>
    <mergeCell ref="A125:C125"/>
    <mergeCell ref="A127:E127"/>
    <mergeCell ref="A113:E113"/>
    <mergeCell ref="A114:C114"/>
    <mergeCell ref="A115:C115"/>
    <mergeCell ref="A116:C116"/>
    <mergeCell ref="A119:E119"/>
    <mergeCell ref="A120:C120"/>
    <mergeCell ref="A105:C105"/>
    <mergeCell ref="A106:C106"/>
    <mergeCell ref="A107:C107"/>
    <mergeCell ref="A108:C108"/>
    <mergeCell ref="A109:C109"/>
    <mergeCell ref="A110:C110"/>
    <mergeCell ref="A95:C95"/>
    <mergeCell ref="A98:E98"/>
    <mergeCell ref="A99:C99"/>
    <mergeCell ref="A100:C100"/>
    <mergeCell ref="A101:C101"/>
    <mergeCell ref="A104:E104"/>
    <mergeCell ref="A87:C87"/>
    <mergeCell ref="A88:C88"/>
    <mergeCell ref="A89:C89"/>
    <mergeCell ref="A92:E92"/>
    <mergeCell ref="A93:C93"/>
    <mergeCell ref="A94:C94"/>
    <mergeCell ref="A79:C79"/>
    <mergeCell ref="A80:C80"/>
    <mergeCell ref="A83:E83"/>
    <mergeCell ref="A84:C84"/>
    <mergeCell ref="A85:C85"/>
    <mergeCell ref="A86:C86"/>
    <mergeCell ref="A70:C70"/>
    <mergeCell ref="A71:C71"/>
    <mergeCell ref="A72:C72"/>
    <mergeCell ref="A75:E76"/>
    <mergeCell ref="A77:C77"/>
    <mergeCell ref="A78:C78"/>
    <mergeCell ref="A58:C58"/>
    <mergeCell ref="A61:E62"/>
    <mergeCell ref="A63:C63"/>
    <mergeCell ref="A64:C64"/>
    <mergeCell ref="A65:C65"/>
    <mergeCell ref="A68:E69"/>
    <mergeCell ref="A50:C50"/>
    <mergeCell ref="A53:E53"/>
    <mergeCell ref="A54:C54"/>
    <mergeCell ref="A55:C55"/>
    <mergeCell ref="A56:C56"/>
    <mergeCell ref="A57:C57"/>
    <mergeCell ref="A41:C41"/>
    <mergeCell ref="A42:C42"/>
    <mergeCell ref="A43:C43"/>
    <mergeCell ref="A46:E47"/>
    <mergeCell ref="A48:C48"/>
    <mergeCell ref="A49:C49"/>
    <mergeCell ref="A34:C34"/>
    <mergeCell ref="A35:C35"/>
    <mergeCell ref="A36:C36"/>
    <mergeCell ref="A38:E38"/>
    <mergeCell ref="A39:C39"/>
    <mergeCell ref="A40:C40"/>
    <mergeCell ref="A27:C27"/>
    <mergeCell ref="A28:C28"/>
    <mergeCell ref="A30:E30"/>
    <mergeCell ref="A31:C31"/>
    <mergeCell ref="A32:C32"/>
    <mergeCell ref="A33:C33"/>
    <mergeCell ref="A19:C19"/>
    <mergeCell ref="A20:C20"/>
    <mergeCell ref="A23:E23"/>
    <mergeCell ref="A24:C24"/>
    <mergeCell ref="A25:C25"/>
    <mergeCell ref="A26:C26"/>
    <mergeCell ref="A12:C12"/>
    <mergeCell ref="A13:C13"/>
    <mergeCell ref="A15:E15"/>
    <mergeCell ref="A16:C16"/>
    <mergeCell ref="A17:C17"/>
    <mergeCell ref="A18:C18"/>
    <mergeCell ref="A5:C5"/>
    <mergeCell ref="A6:C6"/>
    <mergeCell ref="A7:C7"/>
    <mergeCell ref="A9:E9"/>
    <mergeCell ref="A10:C10"/>
    <mergeCell ref="A11:C11"/>
    <mergeCell ref="A1:C1"/>
    <mergeCell ref="D1:E1"/>
    <mergeCell ref="A2:C2"/>
    <mergeCell ref="D2:E2"/>
    <mergeCell ref="A3:C3"/>
    <mergeCell ref="A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2" width="9.140625" style="17" customWidth="1"/>
    <col min="3" max="3" width="49.7109375" style="17" customWidth="1"/>
    <col min="4" max="16384" width="9.140625" style="17" customWidth="1"/>
  </cols>
  <sheetData>
    <row r="1" spans="1:6" ht="18">
      <c r="A1" s="61" t="s">
        <v>44</v>
      </c>
      <c r="B1" s="62"/>
      <c r="C1" s="63"/>
      <c r="D1" s="64" t="s">
        <v>3</v>
      </c>
      <c r="E1" s="65"/>
      <c r="F1" s="16"/>
    </row>
    <row r="2" spans="1:6" ht="18">
      <c r="A2" s="61" t="s">
        <v>7</v>
      </c>
      <c r="B2" s="62"/>
      <c r="C2" s="63"/>
      <c r="D2" s="70">
        <f>'GERAL PARANÁ'!L4</f>
        <v>188</v>
      </c>
      <c r="E2" s="71"/>
      <c r="F2" s="16"/>
    </row>
    <row r="3" spans="1:6" ht="18">
      <c r="A3" s="76"/>
      <c r="B3" s="76"/>
      <c r="C3" s="77"/>
      <c r="D3" s="1" t="s">
        <v>8</v>
      </c>
      <c r="E3" s="1" t="s">
        <v>9</v>
      </c>
      <c r="F3" s="16"/>
    </row>
    <row r="4" spans="1:6" ht="18">
      <c r="A4" s="60" t="s">
        <v>43</v>
      </c>
      <c r="B4" s="60"/>
      <c r="C4" s="60"/>
      <c r="D4" s="60"/>
      <c r="E4" s="60"/>
      <c r="F4" s="3"/>
    </row>
    <row r="5" spans="1:6" ht="15.75">
      <c r="A5" s="52" t="s">
        <v>16</v>
      </c>
      <c r="B5" s="53"/>
      <c r="C5" s="54"/>
      <c r="D5" s="4">
        <f>'GERAL PARANÁ'!L7</f>
        <v>55</v>
      </c>
      <c r="E5" s="5">
        <f>(D5/D$2)*100</f>
        <v>29.25531914893617</v>
      </c>
      <c r="F5" s="18"/>
    </row>
    <row r="6" spans="1:6" ht="15.75">
      <c r="A6" s="52" t="s">
        <v>17</v>
      </c>
      <c r="B6" s="53"/>
      <c r="C6" s="54"/>
      <c r="D6" s="4">
        <f>'GERAL PARANÁ'!L8</f>
        <v>127</v>
      </c>
      <c r="E6" s="5">
        <f>(D6/D$2)*100</f>
        <v>67.5531914893617</v>
      </c>
      <c r="F6" s="18"/>
    </row>
    <row r="7" spans="1:6" ht="15.75">
      <c r="A7" s="61" t="s">
        <v>10</v>
      </c>
      <c r="B7" s="62"/>
      <c r="C7" s="63"/>
      <c r="D7" s="4">
        <f>'GERAL PARANÁ'!L9</f>
        <v>6</v>
      </c>
      <c r="E7" s="5">
        <f>(D7/D$2)*100</f>
        <v>3.1914893617021276</v>
      </c>
      <c r="F7" s="18"/>
    </row>
    <row r="8" spans="1:6" s="30" customFormat="1" ht="15.75">
      <c r="A8" s="7"/>
      <c r="B8" s="7"/>
      <c r="C8" s="7"/>
      <c r="D8" s="8"/>
      <c r="E8" s="19">
        <f>SUM(E5:E7)</f>
        <v>99.99999999999999</v>
      </c>
      <c r="F8" s="29"/>
    </row>
    <row r="9" spans="1:6" ht="18">
      <c r="A9" s="60" t="s">
        <v>42</v>
      </c>
      <c r="B9" s="60"/>
      <c r="C9" s="60"/>
      <c r="D9" s="60"/>
      <c r="E9" s="60"/>
      <c r="F9" s="18"/>
    </row>
    <row r="10" spans="1:6" ht="15.75">
      <c r="A10" s="52" t="s">
        <v>11</v>
      </c>
      <c r="B10" s="53"/>
      <c r="C10" s="54"/>
      <c r="D10" s="4">
        <f>'GERAL PARANÁ'!L12</f>
        <v>86</v>
      </c>
      <c r="E10" s="5">
        <f>(D10/D$2)*100</f>
        <v>45.744680851063826</v>
      </c>
      <c r="F10" s="18"/>
    </row>
    <row r="11" spans="1:6" ht="15.75">
      <c r="A11" s="52" t="s">
        <v>12</v>
      </c>
      <c r="B11" s="53"/>
      <c r="C11" s="54"/>
      <c r="D11" s="4">
        <f>'GERAL PARANÁ'!L13</f>
        <v>101</v>
      </c>
      <c r="E11" s="5">
        <f>(D11/D$2)*100</f>
        <v>53.72340425531915</v>
      </c>
      <c r="F11" s="18"/>
    </row>
    <row r="12" spans="1:6" ht="15.75">
      <c r="A12" s="52" t="s">
        <v>18</v>
      </c>
      <c r="B12" s="53"/>
      <c r="C12" s="54"/>
      <c r="D12" s="4">
        <f>'GERAL PARANÁ'!L14</f>
        <v>0</v>
      </c>
      <c r="E12" s="5">
        <f>(D12/D$2)*100</f>
        <v>0</v>
      </c>
      <c r="F12" s="18"/>
    </row>
    <row r="13" spans="1:6" ht="15.75">
      <c r="A13" s="61" t="s">
        <v>10</v>
      </c>
      <c r="B13" s="62"/>
      <c r="C13" s="63"/>
      <c r="D13" s="4">
        <f>'GERAL PARANÁ'!L15</f>
        <v>1</v>
      </c>
      <c r="E13" s="5">
        <f>(D13/D$2)*100</f>
        <v>0.5319148936170213</v>
      </c>
      <c r="F13" s="18"/>
    </row>
    <row r="14" spans="1:6" s="30" customFormat="1" ht="15.75">
      <c r="A14" s="7"/>
      <c r="B14" s="7"/>
      <c r="C14" s="7"/>
      <c r="D14" s="8"/>
      <c r="E14" s="19">
        <f>SUM(E10:E13)</f>
        <v>100</v>
      </c>
      <c r="F14" s="29"/>
    </row>
    <row r="15" spans="1:6" ht="18">
      <c r="A15" s="60" t="s">
        <v>41</v>
      </c>
      <c r="B15" s="60"/>
      <c r="C15" s="60"/>
      <c r="D15" s="60"/>
      <c r="E15" s="60"/>
      <c r="F15" s="18"/>
    </row>
    <row r="16" spans="1:6" ht="15.75">
      <c r="A16" s="52" t="s">
        <v>19</v>
      </c>
      <c r="B16" s="53"/>
      <c r="C16" s="54"/>
      <c r="D16" s="4">
        <f>'GERAL PARANÁ'!L18</f>
        <v>65</v>
      </c>
      <c r="E16" s="5">
        <f>(D16/D$2)*100</f>
        <v>34.57446808510639</v>
      </c>
      <c r="F16" s="18"/>
    </row>
    <row r="17" spans="1:6" ht="15.75">
      <c r="A17" s="52" t="s">
        <v>21</v>
      </c>
      <c r="B17" s="53"/>
      <c r="C17" s="54"/>
      <c r="D17" s="4">
        <f>'GERAL PARANÁ'!L19</f>
        <v>65</v>
      </c>
      <c r="E17" s="5">
        <f>(D17/D$2)*100</f>
        <v>34.57446808510639</v>
      </c>
      <c r="F17" s="18"/>
    </row>
    <row r="18" spans="1:6" ht="15.75">
      <c r="A18" s="52" t="s">
        <v>20</v>
      </c>
      <c r="B18" s="53"/>
      <c r="C18" s="54"/>
      <c r="D18" s="4">
        <f>'GERAL PARANÁ'!L20</f>
        <v>18</v>
      </c>
      <c r="E18" s="5">
        <f>(D18/D$2)*100</f>
        <v>9.574468085106384</v>
      </c>
      <c r="F18" s="18"/>
    </row>
    <row r="19" spans="1:6" ht="15.75">
      <c r="A19" s="52" t="s">
        <v>22</v>
      </c>
      <c r="B19" s="53"/>
      <c r="C19" s="54"/>
      <c r="D19" s="4">
        <f>'GERAL PARANÁ'!L21</f>
        <v>10</v>
      </c>
      <c r="E19" s="5">
        <f>(D19/D$2)*100</f>
        <v>5.319148936170213</v>
      </c>
      <c r="F19" s="18"/>
    </row>
    <row r="20" spans="1:6" ht="15.75">
      <c r="A20" s="79" t="s">
        <v>15</v>
      </c>
      <c r="B20" s="80"/>
      <c r="C20" s="81"/>
      <c r="D20" s="4">
        <f>'GERAL PARANÁ'!L22</f>
        <v>30</v>
      </c>
      <c r="E20" s="22">
        <f>(D20/D$2)*100</f>
        <v>15.957446808510639</v>
      </c>
      <c r="F20" s="18"/>
    </row>
    <row r="21" spans="1:6" s="30" customFormat="1" ht="15.75">
      <c r="A21" s="20"/>
      <c r="B21" s="20"/>
      <c r="C21" s="20"/>
      <c r="D21" s="26"/>
      <c r="E21" s="25">
        <f>SUM(E16:E20)</f>
        <v>100.00000000000001</v>
      </c>
      <c r="F21" s="29"/>
    </row>
    <row r="22" spans="1:6" s="30" customFormat="1" ht="15.75">
      <c r="A22" s="7"/>
      <c r="B22" s="7"/>
      <c r="C22" s="7"/>
      <c r="D22" s="8"/>
      <c r="E22" s="9"/>
      <c r="F22" s="29"/>
    </row>
    <row r="23" spans="1:6" ht="18">
      <c r="A23" s="60" t="s">
        <v>40</v>
      </c>
      <c r="B23" s="60"/>
      <c r="C23" s="60"/>
      <c r="D23" s="60"/>
      <c r="E23" s="60"/>
      <c r="F23" s="18"/>
    </row>
    <row r="24" spans="1:6" ht="15.75">
      <c r="A24" s="52" t="s">
        <v>23</v>
      </c>
      <c r="B24" s="53"/>
      <c r="C24" s="54"/>
      <c r="D24" s="4">
        <f>'GERAL PARANÁ'!L26</f>
        <v>25</v>
      </c>
      <c r="E24" s="5">
        <f>(D24/D$2)*100</f>
        <v>13.297872340425531</v>
      </c>
      <c r="F24" s="18"/>
    </row>
    <row r="25" spans="1:6" ht="15.75">
      <c r="A25" s="52" t="s">
        <v>24</v>
      </c>
      <c r="B25" s="53"/>
      <c r="C25" s="54"/>
      <c r="D25" s="4">
        <f>'GERAL PARANÁ'!L27</f>
        <v>123</v>
      </c>
      <c r="E25" s="5">
        <f>(D25/D$2)*100</f>
        <v>65.42553191489363</v>
      </c>
      <c r="F25" s="18"/>
    </row>
    <row r="26" spans="1:6" ht="15.75">
      <c r="A26" s="52" t="s">
        <v>25</v>
      </c>
      <c r="B26" s="53"/>
      <c r="C26" s="54"/>
      <c r="D26" s="4">
        <f>'GERAL PARANÁ'!L28</f>
        <v>31</v>
      </c>
      <c r="E26" s="5">
        <f>(D26/D$2)*100</f>
        <v>16.48936170212766</v>
      </c>
      <c r="F26" s="18"/>
    </row>
    <row r="27" spans="1:6" ht="15.75">
      <c r="A27" s="52" t="s">
        <v>26</v>
      </c>
      <c r="B27" s="53"/>
      <c r="C27" s="54"/>
      <c r="D27" s="4">
        <f>'GERAL PARANÁ'!L29</f>
        <v>4</v>
      </c>
      <c r="E27" s="5">
        <f>(D27/D$2)*100</f>
        <v>2.127659574468085</v>
      </c>
      <c r="F27" s="18"/>
    </row>
    <row r="28" spans="1:6" ht="15.75">
      <c r="A28" s="79" t="s">
        <v>15</v>
      </c>
      <c r="B28" s="80"/>
      <c r="C28" s="81"/>
      <c r="D28" s="4">
        <f>'GERAL PARANÁ'!L30</f>
        <v>5</v>
      </c>
      <c r="E28" s="22">
        <f>(D28/D$2)*100</f>
        <v>2.6595744680851063</v>
      </c>
      <c r="F28" s="18"/>
    </row>
    <row r="29" spans="1:6" s="30" customFormat="1" ht="15.75">
      <c r="A29" s="20"/>
      <c r="B29" s="20"/>
      <c r="C29" s="20"/>
      <c r="D29" s="26"/>
      <c r="E29" s="25">
        <f>SUM(E24:E28)</f>
        <v>100</v>
      </c>
      <c r="F29" s="29"/>
    </row>
    <row r="30" spans="1:6" ht="18">
      <c r="A30" s="60" t="s">
        <v>39</v>
      </c>
      <c r="B30" s="60"/>
      <c r="C30" s="60"/>
      <c r="D30" s="60"/>
      <c r="E30" s="60"/>
      <c r="F30" s="18"/>
    </row>
    <row r="31" spans="1:6" ht="15.75">
      <c r="A31" s="52" t="s">
        <v>27</v>
      </c>
      <c r="B31" s="53"/>
      <c r="C31" s="54"/>
      <c r="D31" s="4">
        <f>'GERAL PARANÁ'!L33</f>
        <v>147</v>
      </c>
      <c r="E31" s="5">
        <f aca="true" t="shared" si="0" ref="E31:E36">(D31/D$2)*100</f>
        <v>78.19148936170212</v>
      </c>
      <c r="F31" s="18"/>
    </row>
    <row r="32" spans="1:6" ht="15.75">
      <c r="A32" s="52" t="s">
        <v>28</v>
      </c>
      <c r="B32" s="53"/>
      <c r="C32" s="54"/>
      <c r="D32" s="4">
        <f>'GERAL PARANÁ'!L34</f>
        <v>8</v>
      </c>
      <c r="E32" s="5">
        <f t="shared" si="0"/>
        <v>4.25531914893617</v>
      </c>
      <c r="F32" s="18"/>
    </row>
    <row r="33" spans="1:6" ht="15.75">
      <c r="A33" s="52" t="s">
        <v>29</v>
      </c>
      <c r="B33" s="53"/>
      <c r="C33" s="54"/>
      <c r="D33" s="4">
        <f>'GERAL PARANÁ'!L35</f>
        <v>23</v>
      </c>
      <c r="E33" s="5">
        <f t="shared" si="0"/>
        <v>12.23404255319149</v>
      </c>
      <c r="F33" s="18"/>
    </row>
    <row r="34" spans="1:6" ht="15.75">
      <c r="A34" s="52" t="s">
        <v>30</v>
      </c>
      <c r="B34" s="53"/>
      <c r="C34" s="54"/>
      <c r="D34" s="4">
        <f>'GERAL PARANÁ'!L36</f>
        <v>6</v>
      </c>
      <c r="E34" s="5">
        <f t="shared" si="0"/>
        <v>3.1914893617021276</v>
      </c>
      <c r="F34" s="18"/>
    </row>
    <row r="35" spans="1:6" ht="15.75">
      <c r="A35" s="52" t="s">
        <v>31</v>
      </c>
      <c r="B35" s="53"/>
      <c r="C35" s="54"/>
      <c r="D35" s="4">
        <f>'GERAL PARANÁ'!L37</f>
        <v>1</v>
      </c>
      <c r="E35" s="5">
        <f t="shared" si="0"/>
        <v>0.5319148936170213</v>
      </c>
      <c r="F35" s="18"/>
    </row>
    <row r="36" spans="1:6" ht="15.75">
      <c r="A36" s="52" t="s">
        <v>14</v>
      </c>
      <c r="B36" s="53"/>
      <c r="C36" s="54"/>
      <c r="D36" s="4">
        <f>'GERAL PARANÁ'!L38</f>
        <v>3</v>
      </c>
      <c r="E36" s="5">
        <f t="shared" si="0"/>
        <v>1.5957446808510638</v>
      </c>
      <c r="F36" s="18"/>
    </row>
    <row r="37" spans="1:6" s="34" customFormat="1" ht="15.75">
      <c r="A37" s="7"/>
      <c r="B37" s="7"/>
      <c r="C37" s="7"/>
      <c r="D37" s="8"/>
      <c r="E37" s="9">
        <f>SUM(E31:E36)</f>
        <v>100</v>
      </c>
      <c r="F37" s="7"/>
    </row>
    <row r="38" spans="1:6" s="28" customFormat="1" ht="18">
      <c r="A38" s="60" t="s">
        <v>38</v>
      </c>
      <c r="B38" s="60"/>
      <c r="C38" s="60"/>
      <c r="D38" s="60"/>
      <c r="E38" s="60"/>
      <c r="F38" s="27"/>
    </row>
    <row r="39" spans="1:6" ht="15.75">
      <c r="A39" s="52" t="s">
        <v>32</v>
      </c>
      <c r="B39" s="53"/>
      <c r="C39" s="54"/>
      <c r="D39" s="4">
        <f>'GERAL PARANÁ'!L41</f>
        <v>4</v>
      </c>
      <c r="E39" s="5">
        <f>(D39/D$2)*100</f>
        <v>2.127659574468085</v>
      </c>
      <c r="F39" s="18"/>
    </row>
    <row r="40" spans="1:6" ht="15.75">
      <c r="A40" s="52" t="s">
        <v>33</v>
      </c>
      <c r="B40" s="53"/>
      <c r="C40" s="54"/>
      <c r="D40" s="4">
        <f>'GERAL PARANÁ'!L42</f>
        <v>177</v>
      </c>
      <c r="E40" s="5">
        <f>(D40/D$2)*100</f>
        <v>94.14893617021278</v>
      </c>
      <c r="F40" s="18"/>
    </row>
    <row r="41" spans="1:6" ht="15.75">
      <c r="A41" s="52" t="s">
        <v>34</v>
      </c>
      <c r="B41" s="53"/>
      <c r="C41" s="54"/>
      <c r="D41" s="4">
        <f>'GERAL PARANÁ'!L43</f>
        <v>0</v>
      </c>
      <c r="E41" s="5">
        <f>(D41/D$2)*100</f>
        <v>0</v>
      </c>
      <c r="F41" s="18"/>
    </row>
    <row r="42" spans="1:6" ht="15.75">
      <c r="A42" s="52" t="s">
        <v>35</v>
      </c>
      <c r="B42" s="53"/>
      <c r="C42" s="54"/>
      <c r="D42" s="4">
        <f>'GERAL PARANÁ'!L44</f>
        <v>0</v>
      </c>
      <c r="E42" s="5">
        <f>(D42/D$2)*100</f>
        <v>0</v>
      </c>
      <c r="F42" s="18"/>
    </row>
    <row r="43" spans="1:6" ht="15.75">
      <c r="A43" s="52" t="s">
        <v>15</v>
      </c>
      <c r="B43" s="53"/>
      <c r="C43" s="54"/>
      <c r="D43" s="4">
        <f>'GERAL PARANÁ'!L45</f>
        <v>7</v>
      </c>
      <c r="E43" s="5">
        <f>(D43/D$2)*100</f>
        <v>3.723404255319149</v>
      </c>
      <c r="F43" s="18"/>
    </row>
    <row r="44" spans="1:6" s="30" customFormat="1" ht="15.75">
      <c r="A44" s="7"/>
      <c r="B44" s="7"/>
      <c r="C44" s="7"/>
      <c r="D44" s="8"/>
      <c r="E44" s="9">
        <f>SUM(E39:E43)</f>
        <v>100.00000000000001</v>
      </c>
      <c r="F44" s="29"/>
    </row>
    <row r="45" spans="1:6" s="30" customFormat="1" ht="15.75">
      <c r="A45" s="7"/>
      <c r="B45" s="7"/>
      <c r="C45" s="7"/>
      <c r="D45" s="8"/>
      <c r="E45" s="9"/>
      <c r="F45" s="29"/>
    </row>
    <row r="46" spans="1:6" ht="33" customHeight="1">
      <c r="A46" s="58" t="s">
        <v>37</v>
      </c>
      <c r="B46" s="58"/>
      <c r="C46" s="58"/>
      <c r="D46" s="58"/>
      <c r="E46" s="58"/>
      <c r="F46" s="18"/>
    </row>
    <row r="47" spans="1:6" ht="36.75" customHeight="1">
      <c r="A47" s="58"/>
      <c r="B47" s="58"/>
      <c r="C47" s="58"/>
      <c r="D47" s="58"/>
      <c r="E47" s="58"/>
      <c r="F47" s="18"/>
    </row>
    <row r="48" spans="1:6" ht="15.75">
      <c r="A48" s="59" t="s">
        <v>13</v>
      </c>
      <c r="B48" s="59"/>
      <c r="C48" s="59"/>
      <c r="D48" s="4">
        <f>'GERAL PARANÁ'!L50</f>
        <v>64</v>
      </c>
      <c r="E48" s="5">
        <f>(D48/D$2)*100</f>
        <v>34.04255319148936</v>
      </c>
      <c r="F48" s="18"/>
    </row>
    <row r="49" spans="1:6" ht="15.75">
      <c r="A49" s="52" t="s">
        <v>36</v>
      </c>
      <c r="B49" s="53"/>
      <c r="C49" s="54"/>
      <c r="D49" s="4">
        <f>'GERAL PARANÁ'!L51</f>
        <v>121</v>
      </c>
      <c r="E49" s="5">
        <f>(D49/D$2)*100</f>
        <v>64.36170212765957</v>
      </c>
      <c r="F49" s="18"/>
    </row>
    <row r="50" spans="1:6" ht="15.75">
      <c r="A50" s="52" t="s">
        <v>15</v>
      </c>
      <c r="B50" s="53"/>
      <c r="C50" s="54"/>
      <c r="D50" s="4">
        <f>'GERAL PARANÁ'!L52</f>
        <v>3</v>
      </c>
      <c r="E50" s="5">
        <f>(D50/D$2)*100</f>
        <v>1.5957446808510638</v>
      </c>
      <c r="F50" s="18"/>
    </row>
    <row r="51" spans="1:6" s="30" customFormat="1" ht="15.75">
      <c r="A51" s="7"/>
      <c r="B51" s="7"/>
      <c r="C51" s="7"/>
      <c r="D51" s="8"/>
      <c r="E51" s="9">
        <f>SUM(E48:E50)</f>
        <v>100</v>
      </c>
      <c r="F51" s="29"/>
    </row>
    <row r="52" spans="1:6" s="30" customFormat="1" ht="15.75">
      <c r="A52" s="7"/>
      <c r="B52" s="7"/>
      <c r="C52" s="7"/>
      <c r="D52" s="8"/>
      <c r="E52" s="9"/>
      <c r="F52" s="29"/>
    </row>
    <row r="53" spans="1:6" ht="18">
      <c r="A53" s="60" t="s">
        <v>45</v>
      </c>
      <c r="B53" s="60"/>
      <c r="C53" s="60"/>
      <c r="D53" s="60"/>
      <c r="E53" s="60"/>
      <c r="F53" s="18"/>
    </row>
    <row r="54" spans="1:6" ht="15.75">
      <c r="A54" s="52" t="s">
        <v>46</v>
      </c>
      <c r="B54" s="53"/>
      <c r="C54" s="54"/>
      <c r="D54" s="4">
        <f>'GERAL PARANÁ'!L56</f>
        <v>111</v>
      </c>
      <c r="E54" s="5">
        <f>(D54/D$2)*100</f>
        <v>59.04255319148937</v>
      </c>
      <c r="F54" s="18"/>
    </row>
    <row r="55" spans="1:6" ht="15.75">
      <c r="A55" s="52" t="s">
        <v>47</v>
      </c>
      <c r="B55" s="53"/>
      <c r="C55" s="54"/>
      <c r="D55" s="4">
        <f>'GERAL PARANÁ'!L57</f>
        <v>116</v>
      </c>
      <c r="E55" s="5">
        <f>(D55/D$2)*100</f>
        <v>61.702127659574465</v>
      </c>
      <c r="F55" s="18"/>
    </row>
    <row r="56" spans="1:6" ht="15.75">
      <c r="A56" s="52" t="s">
        <v>48</v>
      </c>
      <c r="B56" s="53"/>
      <c r="C56" s="54"/>
      <c r="D56" s="4">
        <f>'GERAL PARANÁ'!L58</f>
        <v>123</v>
      </c>
      <c r="E56" s="5">
        <f>(D56/D$2)*100</f>
        <v>65.42553191489363</v>
      </c>
      <c r="F56" s="18"/>
    </row>
    <row r="57" spans="1:6" ht="15.75">
      <c r="A57" s="52" t="s">
        <v>49</v>
      </c>
      <c r="B57" s="53"/>
      <c r="C57" s="54"/>
      <c r="D57" s="4">
        <f>'GERAL PARANÁ'!L59</f>
        <v>5</v>
      </c>
      <c r="E57" s="5">
        <f>(D57/D$2)*100</f>
        <v>2.6595744680851063</v>
      </c>
      <c r="F57" s="18"/>
    </row>
    <row r="58" spans="1:6" ht="15.75">
      <c r="A58" s="52" t="s">
        <v>15</v>
      </c>
      <c r="B58" s="53"/>
      <c r="C58" s="54"/>
      <c r="D58" s="4">
        <f>'GERAL PARANÁ'!L60</f>
        <v>0</v>
      </c>
      <c r="E58" s="5">
        <f>(D58/D$2)*100</f>
        <v>0</v>
      </c>
      <c r="F58" s="18"/>
    </row>
    <row r="59" spans="1:6" s="30" customFormat="1" ht="15.75">
      <c r="A59" s="7"/>
      <c r="B59" s="7"/>
      <c r="C59" s="7"/>
      <c r="D59" s="8"/>
      <c r="E59" s="9">
        <f>SUM(E54:E58)</f>
        <v>188.82978723404256</v>
      </c>
      <c r="F59" s="29"/>
    </row>
    <row r="60" spans="1:6" s="30" customFormat="1" ht="15.75">
      <c r="A60" s="7"/>
      <c r="B60" s="7"/>
      <c r="C60" s="7"/>
      <c r="D60" s="8"/>
      <c r="E60" s="9"/>
      <c r="F60" s="29"/>
    </row>
    <row r="61" spans="1:6" ht="35.25" customHeight="1">
      <c r="A61" s="58" t="s">
        <v>50</v>
      </c>
      <c r="B61" s="58"/>
      <c r="C61" s="58"/>
      <c r="D61" s="58"/>
      <c r="E61" s="58"/>
      <c r="F61" s="18"/>
    </row>
    <row r="62" spans="1:6" ht="21" customHeight="1">
      <c r="A62" s="58"/>
      <c r="B62" s="58"/>
      <c r="C62" s="58"/>
      <c r="D62" s="58"/>
      <c r="E62" s="58"/>
      <c r="F62" s="18"/>
    </row>
    <row r="63" spans="1:6" ht="15.75">
      <c r="A63" s="59" t="s">
        <v>13</v>
      </c>
      <c r="B63" s="59"/>
      <c r="C63" s="59"/>
      <c r="D63" s="4">
        <f>'GERAL PARANÁ'!L65</f>
        <v>63</v>
      </c>
      <c r="E63" s="5">
        <f>(D63/D$2)*100</f>
        <v>33.51063829787234</v>
      </c>
      <c r="F63" s="18"/>
    </row>
    <row r="64" spans="1:6" ht="15.75">
      <c r="A64" s="52" t="s">
        <v>36</v>
      </c>
      <c r="B64" s="53"/>
      <c r="C64" s="54"/>
      <c r="D64" s="4">
        <f>'GERAL PARANÁ'!L66</f>
        <v>122</v>
      </c>
      <c r="E64" s="5">
        <f>(D64/D$2)*100</f>
        <v>64.8936170212766</v>
      </c>
      <c r="F64" s="18"/>
    </row>
    <row r="65" spans="1:6" ht="15.75">
      <c r="A65" s="52" t="s">
        <v>15</v>
      </c>
      <c r="B65" s="53"/>
      <c r="C65" s="54"/>
      <c r="D65" s="4">
        <f>'GERAL PARANÁ'!L67</f>
        <v>3</v>
      </c>
      <c r="E65" s="5">
        <f>(D65/D$2)*100</f>
        <v>1.5957446808510638</v>
      </c>
      <c r="F65" s="18"/>
    </row>
    <row r="66" spans="1:6" s="30" customFormat="1" ht="15.75">
      <c r="A66" s="7"/>
      <c r="B66" s="7"/>
      <c r="C66" s="7"/>
      <c r="D66" s="8"/>
      <c r="E66" s="9">
        <f>SUM(E63:E65)</f>
        <v>100.00000000000001</v>
      </c>
      <c r="F66" s="29"/>
    </row>
    <row r="67" spans="1:6" s="30" customFormat="1" ht="15.75">
      <c r="A67" s="7"/>
      <c r="B67" s="7"/>
      <c r="C67" s="7"/>
      <c r="D67" s="8"/>
      <c r="E67" s="9"/>
      <c r="F67" s="29"/>
    </row>
    <row r="68" spans="1:6" ht="38.25" customHeight="1">
      <c r="A68" s="58" t="s">
        <v>60</v>
      </c>
      <c r="B68" s="58"/>
      <c r="C68" s="58"/>
      <c r="D68" s="58"/>
      <c r="E68" s="58"/>
      <c r="F68" s="18"/>
    </row>
    <row r="69" spans="1:6" ht="37.5" customHeight="1">
      <c r="A69" s="58"/>
      <c r="B69" s="58"/>
      <c r="C69" s="58"/>
      <c r="D69" s="58"/>
      <c r="E69" s="58"/>
      <c r="F69" s="18"/>
    </row>
    <row r="70" spans="1:6" ht="15.75">
      <c r="A70" s="59" t="s">
        <v>13</v>
      </c>
      <c r="B70" s="59"/>
      <c r="C70" s="59"/>
      <c r="D70" s="4">
        <f>'GERAL PARANÁ'!L72</f>
        <v>173</v>
      </c>
      <c r="E70" s="5">
        <f>(D70/D$2)*100</f>
        <v>92.02127659574468</v>
      </c>
      <c r="F70" s="18"/>
    </row>
    <row r="71" spans="1:6" ht="15.75">
      <c r="A71" s="52" t="s">
        <v>36</v>
      </c>
      <c r="B71" s="53"/>
      <c r="C71" s="54"/>
      <c r="D71" s="4">
        <f>'GERAL PARANÁ'!L73</f>
        <v>10</v>
      </c>
      <c r="E71" s="5">
        <f>(D71/D$2)*100</f>
        <v>5.319148936170213</v>
      </c>
      <c r="F71" s="18"/>
    </row>
    <row r="72" spans="1:6" ht="15.75">
      <c r="A72" s="52" t="s">
        <v>15</v>
      </c>
      <c r="B72" s="53"/>
      <c r="C72" s="54"/>
      <c r="D72" s="4">
        <f>'GERAL PARANÁ'!L74</f>
        <v>5</v>
      </c>
      <c r="E72" s="5">
        <f>(D72/D$2)*100</f>
        <v>2.6595744680851063</v>
      </c>
      <c r="F72" s="18"/>
    </row>
    <row r="73" spans="1:6" s="30" customFormat="1" ht="15.75">
      <c r="A73" s="7"/>
      <c r="B73" s="7"/>
      <c r="C73" s="7"/>
      <c r="D73" s="8"/>
      <c r="E73" s="9">
        <f>SUM(E70:E72)</f>
        <v>100</v>
      </c>
      <c r="F73" s="29"/>
    </row>
    <row r="74" spans="1:6" s="34" customFormat="1" ht="15.75">
      <c r="A74" s="7"/>
      <c r="B74" s="7"/>
      <c r="C74" s="7"/>
      <c r="D74" s="8"/>
      <c r="E74" s="9"/>
      <c r="F74" s="7"/>
    </row>
    <row r="75" spans="1:6" ht="38.25" customHeight="1">
      <c r="A75" s="58" t="s">
        <v>84</v>
      </c>
      <c r="B75" s="58"/>
      <c r="C75" s="58"/>
      <c r="D75" s="58"/>
      <c r="E75" s="58"/>
      <c r="F75" s="18"/>
    </row>
    <row r="76" spans="1:6" ht="21" customHeight="1">
      <c r="A76" s="58"/>
      <c r="B76" s="58"/>
      <c r="C76" s="58"/>
      <c r="D76" s="58"/>
      <c r="E76" s="58"/>
      <c r="F76" s="18"/>
    </row>
    <row r="77" spans="1:6" ht="15.75">
      <c r="A77" s="59" t="s">
        <v>51</v>
      </c>
      <c r="B77" s="59"/>
      <c r="C77" s="59"/>
      <c r="D77" s="4">
        <f>'GERAL PARANÁ'!L79</f>
        <v>86</v>
      </c>
      <c r="E77" s="5">
        <f>(D77/D$2)*100</f>
        <v>45.744680851063826</v>
      </c>
      <c r="F77" s="18"/>
    </row>
    <row r="78" spans="1:6" ht="15.75">
      <c r="A78" s="52" t="s">
        <v>52</v>
      </c>
      <c r="B78" s="53"/>
      <c r="C78" s="54"/>
      <c r="D78" s="4">
        <f>'GERAL PARANÁ'!L80</f>
        <v>54</v>
      </c>
      <c r="E78" s="5">
        <f>(D78/D$2)*100</f>
        <v>28.723404255319153</v>
      </c>
      <c r="F78" s="18"/>
    </row>
    <row r="79" spans="1:6" ht="15.75">
      <c r="A79" s="82" t="s">
        <v>53</v>
      </c>
      <c r="B79" s="83"/>
      <c r="C79" s="84"/>
      <c r="D79" s="4">
        <f>'GERAL PARANÁ'!L81</f>
        <v>38</v>
      </c>
      <c r="E79" s="5">
        <f>(D79/D$2)*100</f>
        <v>20.212765957446805</v>
      </c>
      <c r="F79" s="18"/>
    </row>
    <row r="80" spans="1:6" ht="15.75">
      <c r="A80" s="52" t="s">
        <v>15</v>
      </c>
      <c r="B80" s="53"/>
      <c r="C80" s="54"/>
      <c r="D80" s="4">
        <f>'GERAL PARANÁ'!L82</f>
        <v>10</v>
      </c>
      <c r="E80" s="5">
        <f>(D80/D$2)*100</f>
        <v>5.319148936170213</v>
      </c>
      <c r="F80" s="18"/>
    </row>
    <row r="81" spans="1:6" s="30" customFormat="1" ht="15.75">
      <c r="A81" s="7"/>
      <c r="B81" s="7"/>
      <c r="C81" s="7"/>
      <c r="D81" s="8"/>
      <c r="E81" s="9">
        <f>SUM(E77:E80)</f>
        <v>99.99999999999999</v>
      </c>
      <c r="F81" s="29"/>
    </row>
    <row r="82" spans="1:6" s="30" customFormat="1" ht="15.75">
      <c r="A82" s="7"/>
      <c r="B82" s="7"/>
      <c r="C82" s="7"/>
      <c r="D82" s="8"/>
      <c r="E82" s="9"/>
      <c r="F82" s="29"/>
    </row>
    <row r="83" spans="1:6" ht="39" customHeight="1">
      <c r="A83" s="58" t="s">
        <v>54</v>
      </c>
      <c r="B83" s="58"/>
      <c r="C83" s="58"/>
      <c r="D83" s="58"/>
      <c r="E83" s="58"/>
      <c r="F83" s="18"/>
    </row>
    <row r="84" spans="1:6" ht="15.75">
      <c r="A84" s="59" t="s">
        <v>55</v>
      </c>
      <c r="B84" s="59"/>
      <c r="C84" s="59"/>
      <c r="D84" s="4">
        <f>'GERAL PARANÁ'!L86</f>
        <v>42</v>
      </c>
      <c r="E84" s="5">
        <f aca="true" t="shared" si="1" ref="E84:E89">(D84/D$2)*100</f>
        <v>22.340425531914892</v>
      </c>
      <c r="F84" s="18"/>
    </row>
    <row r="85" spans="1:6" ht="15.75">
      <c r="A85" s="52" t="s">
        <v>56</v>
      </c>
      <c r="B85" s="53"/>
      <c r="C85" s="54"/>
      <c r="D85" s="4">
        <f>'GERAL PARANÁ'!L87</f>
        <v>59</v>
      </c>
      <c r="E85" s="5">
        <f t="shared" si="1"/>
        <v>31.382978723404253</v>
      </c>
      <c r="F85" s="18"/>
    </row>
    <row r="86" spans="1:6" ht="15.75">
      <c r="A86" s="82" t="s">
        <v>57</v>
      </c>
      <c r="B86" s="83"/>
      <c r="C86" s="84"/>
      <c r="D86" s="4">
        <f>'GERAL PARANÁ'!L88</f>
        <v>23</v>
      </c>
      <c r="E86" s="5">
        <f t="shared" si="1"/>
        <v>12.23404255319149</v>
      </c>
      <c r="F86" s="18"/>
    </row>
    <row r="87" spans="1:6" ht="30.75" customHeight="1">
      <c r="A87" s="82" t="s">
        <v>58</v>
      </c>
      <c r="B87" s="83"/>
      <c r="C87" s="84"/>
      <c r="D87" s="4">
        <f>'GERAL PARANÁ'!L89</f>
        <v>25</v>
      </c>
      <c r="E87" s="5">
        <f t="shared" si="1"/>
        <v>13.297872340425531</v>
      </c>
      <c r="F87" s="18"/>
    </row>
    <row r="88" spans="1:6" ht="51" customHeight="1">
      <c r="A88" s="82" t="s">
        <v>59</v>
      </c>
      <c r="B88" s="83"/>
      <c r="C88" s="84"/>
      <c r="D88" s="4">
        <f>'GERAL PARANÁ'!L90</f>
        <v>8</v>
      </c>
      <c r="E88" s="5">
        <f t="shared" si="1"/>
        <v>4.25531914893617</v>
      </c>
      <c r="F88" s="18"/>
    </row>
    <row r="89" spans="1:6" ht="15.75">
      <c r="A89" s="52" t="s">
        <v>15</v>
      </c>
      <c r="B89" s="53"/>
      <c r="C89" s="54"/>
      <c r="D89" s="4">
        <f>'GERAL PARANÁ'!L91</f>
        <v>31</v>
      </c>
      <c r="E89" s="5">
        <f t="shared" si="1"/>
        <v>16.48936170212766</v>
      </c>
      <c r="F89" s="18"/>
    </row>
    <row r="90" spans="1:6" s="30" customFormat="1" ht="15.75">
      <c r="A90" s="7"/>
      <c r="B90" s="7"/>
      <c r="C90" s="7"/>
      <c r="D90" s="8"/>
      <c r="E90" s="9">
        <f>SUM(E84:E89)</f>
        <v>100</v>
      </c>
      <c r="F90" s="29"/>
    </row>
    <row r="91" spans="1:6" s="30" customFormat="1" ht="15.75">
      <c r="A91" s="7"/>
      <c r="B91" s="7"/>
      <c r="C91" s="7"/>
      <c r="D91" s="8"/>
      <c r="E91" s="9"/>
      <c r="F91" s="29"/>
    </row>
    <row r="92" spans="1:6" ht="18">
      <c r="A92" s="60" t="s">
        <v>61</v>
      </c>
      <c r="B92" s="60"/>
      <c r="C92" s="60"/>
      <c r="D92" s="60"/>
      <c r="E92" s="60"/>
      <c r="F92" s="18"/>
    </row>
    <row r="93" spans="1:6" ht="15.75">
      <c r="A93" s="52" t="s">
        <v>13</v>
      </c>
      <c r="B93" s="53"/>
      <c r="C93" s="54"/>
      <c r="D93" s="4">
        <f>'GERAL PARANÁ'!L95</f>
        <v>61</v>
      </c>
      <c r="E93" s="5">
        <f>(D93/D$2)*100</f>
        <v>32.4468085106383</v>
      </c>
      <c r="F93" s="18"/>
    </row>
    <row r="94" spans="1:6" ht="15.75">
      <c r="A94" s="52" t="s">
        <v>36</v>
      </c>
      <c r="B94" s="53"/>
      <c r="C94" s="54"/>
      <c r="D94" s="4">
        <f>'GERAL PARANÁ'!L96</f>
        <v>121</v>
      </c>
      <c r="E94" s="5">
        <f>(D94/D$2)*100</f>
        <v>64.36170212765957</v>
      </c>
      <c r="F94" s="18"/>
    </row>
    <row r="95" spans="1:6" ht="15.75">
      <c r="A95" s="52" t="s">
        <v>15</v>
      </c>
      <c r="B95" s="53"/>
      <c r="C95" s="54"/>
      <c r="D95" s="4">
        <f>'GERAL PARANÁ'!L97</f>
        <v>6</v>
      </c>
      <c r="E95" s="5">
        <f>(D95/D$2)*100</f>
        <v>3.1914893617021276</v>
      </c>
      <c r="F95" s="18"/>
    </row>
    <row r="96" spans="1:6" s="30" customFormat="1" ht="15.75">
      <c r="A96" s="7"/>
      <c r="B96" s="7"/>
      <c r="C96" s="7"/>
      <c r="D96" s="8"/>
      <c r="E96" s="9">
        <f>SUM(E93:E95)</f>
        <v>99.99999999999999</v>
      </c>
      <c r="F96" s="29"/>
    </row>
    <row r="97" spans="1:6" s="30" customFormat="1" ht="15.75">
      <c r="A97" s="7"/>
      <c r="B97" s="7"/>
      <c r="C97" s="7"/>
      <c r="D97" s="8"/>
      <c r="E97" s="9"/>
      <c r="F97" s="29"/>
    </row>
    <row r="98" spans="1:6" ht="18">
      <c r="A98" s="60" t="s">
        <v>62</v>
      </c>
      <c r="B98" s="60"/>
      <c r="C98" s="60"/>
      <c r="D98" s="60"/>
      <c r="E98" s="60"/>
      <c r="F98" s="18"/>
    </row>
    <row r="99" spans="1:6" ht="15.75">
      <c r="A99" s="52" t="s">
        <v>13</v>
      </c>
      <c r="B99" s="53"/>
      <c r="C99" s="54"/>
      <c r="D99" s="4">
        <f>'GERAL PARANÁ'!L101</f>
        <v>50</v>
      </c>
      <c r="E99" s="5">
        <f>(D99/D$2)*100</f>
        <v>26.595744680851062</v>
      </c>
      <c r="F99" s="18"/>
    </row>
    <row r="100" spans="1:6" ht="15.75">
      <c r="A100" s="52" t="s">
        <v>36</v>
      </c>
      <c r="B100" s="53"/>
      <c r="C100" s="54"/>
      <c r="D100" s="4">
        <f>'GERAL PARANÁ'!L102</f>
        <v>134</v>
      </c>
      <c r="E100" s="5">
        <f>(D100/D$2)*100</f>
        <v>71.27659574468085</v>
      </c>
      <c r="F100" s="18"/>
    </row>
    <row r="101" spans="1:6" ht="15.75">
      <c r="A101" s="52" t="s">
        <v>15</v>
      </c>
      <c r="B101" s="53"/>
      <c r="C101" s="54"/>
      <c r="D101" s="4">
        <f>'GERAL PARANÁ'!L103</f>
        <v>4</v>
      </c>
      <c r="E101" s="5">
        <f>(D101/D$2)*100</f>
        <v>2.127659574468085</v>
      </c>
      <c r="F101" s="18"/>
    </row>
    <row r="102" spans="1:6" s="30" customFormat="1" ht="15.75">
      <c r="A102" s="7"/>
      <c r="B102" s="7"/>
      <c r="C102" s="7"/>
      <c r="D102" s="8"/>
      <c r="E102" s="9">
        <f>SUM(E99:E101)</f>
        <v>100</v>
      </c>
      <c r="F102" s="29"/>
    </row>
    <row r="103" spans="1:6" s="30" customFormat="1" ht="15.75">
      <c r="A103" s="7"/>
      <c r="B103" s="7"/>
      <c r="C103" s="7"/>
      <c r="D103" s="8"/>
      <c r="E103" s="9"/>
      <c r="F103" s="29"/>
    </row>
    <row r="104" spans="1:6" ht="18">
      <c r="A104" s="60" t="s">
        <v>63</v>
      </c>
      <c r="B104" s="60"/>
      <c r="C104" s="60"/>
      <c r="D104" s="60"/>
      <c r="E104" s="60"/>
      <c r="F104" s="18"/>
    </row>
    <row r="105" spans="1:6" ht="15.75">
      <c r="A105" s="52" t="s">
        <v>64</v>
      </c>
      <c r="B105" s="53"/>
      <c r="C105" s="54"/>
      <c r="D105" s="4">
        <f>'GERAL PARANÁ'!L107</f>
        <v>81</v>
      </c>
      <c r="E105" s="5">
        <f aca="true" t="shared" si="2" ref="E105:E110">(D105/D$2)*100</f>
        <v>43.08510638297872</v>
      </c>
      <c r="F105" s="18"/>
    </row>
    <row r="106" spans="1:6" ht="15.75">
      <c r="A106" s="52" t="s">
        <v>65</v>
      </c>
      <c r="B106" s="53"/>
      <c r="C106" s="54"/>
      <c r="D106" s="4">
        <f>'GERAL PARANÁ'!L108</f>
        <v>13</v>
      </c>
      <c r="E106" s="5">
        <f t="shared" si="2"/>
        <v>6.914893617021277</v>
      </c>
      <c r="F106" s="18"/>
    </row>
    <row r="107" spans="1:6" ht="15.75">
      <c r="A107" s="52" t="s">
        <v>66</v>
      </c>
      <c r="B107" s="53"/>
      <c r="C107" s="54"/>
      <c r="D107" s="4">
        <f>'GERAL PARANÁ'!L109</f>
        <v>66</v>
      </c>
      <c r="E107" s="5">
        <f t="shared" si="2"/>
        <v>35.1063829787234</v>
      </c>
      <c r="F107" s="18"/>
    </row>
    <row r="108" spans="1:6" ht="15.75">
      <c r="A108" s="52" t="s">
        <v>67</v>
      </c>
      <c r="B108" s="53"/>
      <c r="C108" s="54"/>
      <c r="D108" s="4">
        <f>'GERAL PARANÁ'!L110</f>
        <v>29</v>
      </c>
      <c r="E108" s="5">
        <f t="shared" si="2"/>
        <v>15.425531914893616</v>
      </c>
      <c r="F108" s="18"/>
    </row>
    <row r="109" spans="1:6" ht="15.75">
      <c r="A109" s="85" t="s">
        <v>68</v>
      </c>
      <c r="B109" s="86"/>
      <c r="C109" s="87"/>
      <c r="D109" s="4">
        <f>'GERAL PARANÁ'!L111</f>
        <v>49</v>
      </c>
      <c r="E109" s="5">
        <f t="shared" si="2"/>
        <v>26.063829787234045</v>
      </c>
      <c r="F109" s="18"/>
    </row>
    <row r="110" spans="1:6" ht="15.75">
      <c r="A110" s="52" t="s">
        <v>14</v>
      </c>
      <c r="B110" s="53"/>
      <c r="C110" s="54"/>
      <c r="D110" s="4">
        <f>'GERAL PARANÁ'!L112</f>
        <v>0</v>
      </c>
      <c r="E110" s="5">
        <f t="shared" si="2"/>
        <v>0</v>
      </c>
      <c r="F110" s="18"/>
    </row>
    <row r="111" spans="1:6" s="30" customFormat="1" ht="15.75">
      <c r="A111" s="7"/>
      <c r="B111" s="7"/>
      <c r="C111" s="7"/>
      <c r="D111" s="8"/>
      <c r="E111" s="9">
        <f>SUM(E105:E110)</f>
        <v>126.59574468085106</v>
      </c>
      <c r="F111" s="29"/>
    </row>
    <row r="112" spans="1:6" s="30" customFormat="1" ht="15.75">
      <c r="A112" s="7"/>
      <c r="B112" s="7"/>
      <c r="C112" s="7"/>
      <c r="D112" s="8"/>
      <c r="E112" s="9"/>
      <c r="F112" s="29"/>
    </row>
    <row r="113" spans="1:6" ht="34.5" customHeight="1">
      <c r="A113" s="106" t="s">
        <v>69</v>
      </c>
      <c r="B113" s="106"/>
      <c r="C113" s="106"/>
      <c r="D113" s="106"/>
      <c r="E113" s="106"/>
      <c r="F113" s="18"/>
    </row>
    <row r="114" spans="1:6" ht="15.75">
      <c r="A114" s="52" t="s">
        <v>13</v>
      </c>
      <c r="B114" s="53"/>
      <c r="C114" s="54"/>
      <c r="D114" s="4">
        <f>'GERAL PARANÁ'!L116</f>
        <v>71</v>
      </c>
      <c r="E114" s="5">
        <f>(D114/D$2)*100</f>
        <v>37.765957446808514</v>
      </c>
      <c r="F114" s="18"/>
    </row>
    <row r="115" spans="1:6" ht="15.75">
      <c r="A115" s="52" t="s">
        <v>36</v>
      </c>
      <c r="B115" s="53"/>
      <c r="C115" s="54"/>
      <c r="D115" s="4">
        <f>'GERAL PARANÁ'!L117</f>
        <v>114</v>
      </c>
      <c r="E115" s="5">
        <f>(D115/D$2)*100</f>
        <v>60.63829787234043</v>
      </c>
      <c r="F115" s="18"/>
    </row>
    <row r="116" spans="1:6" ht="15.75">
      <c r="A116" s="52" t="s">
        <v>15</v>
      </c>
      <c r="B116" s="53"/>
      <c r="C116" s="54"/>
      <c r="D116" s="4">
        <f>'GERAL PARANÁ'!L118</f>
        <v>3</v>
      </c>
      <c r="E116" s="5">
        <f>(D116/D$2)*100</f>
        <v>1.5957446808510638</v>
      </c>
      <c r="F116" s="18"/>
    </row>
    <row r="117" spans="1:6" s="30" customFormat="1" ht="15.75">
      <c r="A117" s="7"/>
      <c r="B117" s="7"/>
      <c r="C117" s="7"/>
      <c r="D117" s="8"/>
      <c r="E117" s="9">
        <f>SUM(E114:E116)</f>
        <v>100.00000000000001</v>
      </c>
      <c r="F117" s="29"/>
    </row>
    <row r="118" spans="1:6" s="30" customFormat="1" ht="15.75">
      <c r="A118" s="7"/>
      <c r="B118" s="7"/>
      <c r="C118" s="7"/>
      <c r="D118" s="8"/>
      <c r="E118" s="9"/>
      <c r="F118" s="29"/>
    </row>
    <row r="119" spans="1:6" ht="18">
      <c r="A119" s="60" t="s">
        <v>70</v>
      </c>
      <c r="B119" s="60"/>
      <c r="C119" s="60"/>
      <c r="D119" s="60"/>
      <c r="E119" s="60"/>
      <c r="F119" s="18"/>
    </row>
    <row r="120" spans="1:6" ht="15.75">
      <c r="A120" s="52" t="s">
        <v>71</v>
      </c>
      <c r="B120" s="53"/>
      <c r="C120" s="54"/>
      <c r="D120" s="4">
        <f>'GERAL PARANÁ'!L122</f>
        <v>116</v>
      </c>
      <c r="E120" s="5">
        <f aca="true" t="shared" si="3" ref="E120:E125">(D120/D$2)*100</f>
        <v>61.702127659574465</v>
      </c>
      <c r="F120" s="18"/>
    </row>
    <row r="121" spans="1:6" ht="15.75">
      <c r="A121" s="52" t="s">
        <v>72</v>
      </c>
      <c r="B121" s="53"/>
      <c r="C121" s="54"/>
      <c r="D121" s="4">
        <f>'GERAL PARANÁ'!L123</f>
        <v>27</v>
      </c>
      <c r="E121" s="5">
        <f t="shared" si="3"/>
        <v>14.361702127659576</v>
      </c>
      <c r="F121" s="18"/>
    </row>
    <row r="122" spans="1:6" ht="15.75">
      <c r="A122" s="52" t="s">
        <v>73</v>
      </c>
      <c r="B122" s="53"/>
      <c r="C122" s="54"/>
      <c r="D122" s="4">
        <f>'GERAL PARANÁ'!L124</f>
        <v>29</v>
      </c>
      <c r="E122" s="5">
        <f t="shared" si="3"/>
        <v>15.425531914893616</v>
      </c>
      <c r="F122" s="18"/>
    </row>
    <row r="123" spans="1:6" ht="15.75">
      <c r="A123" s="52" t="s">
        <v>74</v>
      </c>
      <c r="B123" s="53"/>
      <c r="C123" s="54"/>
      <c r="D123" s="4">
        <f>'GERAL PARANÁ'!L125</f>
        <v>23</v>
      </c>
      <c r="E123" s="5">
        <f t="shared" si="3"/>
        <v>12.23404255319149</v>
      </c>
      <c r="F123" s="18"/>
    </row>
    <row r="124" spans="1:6" ht="15.75">
      <c r="A124" s="85" t="s">
        <v>75</v>
      </c>
      <c r="B124" s="86"/>
      <c r="C124" s="87"/>
      <c r="D124" s="4">
        <f>'GERAL PARANÁ'!L126</f>
        <v>40</v>
      </c>
      <c r="E124" s="5">
        <f t="shared" si="3"/>
        <v>21.27659574468085</v>
      </c>
      <c r="F124" s="18"/>
    </row>
    <row r="125" spans="1:6" ht="15.75">
      <c r="A125" s="52" t="s">
        <v>14</v>
      </c>
      <c r="B125" s="53"/>
      <c r="C125" s="54"/>
      <c r="D125" s="4">
        <f>'GERAL PARANÁ'!L127</f>
        <v>0</v>
      </c>
      <c r="E125" s="5">
        <f t="shared" si="3"/>
        <v>0</v>
      </c>
      <c r="F125" s="18"/>
    </row>
    <row r="126" spans="1:6" s="30" customFormat="1" ht="15.75">
      <c r="A126" s="7"/>
      <c r="B126" s="7"/>
      <c r="C126" s="7"/>
      <c r="D126" s="8"/>
      <c r="E126" s="9">
        <f>SUM(E120:E125)</f>
        <v>124.99999999999999</v>
      </c>
      <c r="F126" s="29"/>
    </row>
    <row r="127" spans="1:6" ht="18">
      <c r="A127" s="60" t="s">
        <v>76</v>
      </c>
      <c r="B127" s="60"/>
      <c r="C127" s="60"/>
      <c r="D127" s="60"/>
      <c r="E127" s="60"/>
      <c r="F127" s="18"/>
    </row>
    <row r="128" spans="1:6" ht="15.75">
      <c r="A128" s="52" t="s">
        <v>13</v>
      </c>
      <c r="B128" s="53"/>
      <c r="C128" s="54"/>
      <c r="D128" s="4">
        <f>'GERAL PARANÁ'!L130</f>
        <v>141</v>
      </c>
      <c r="E128" s="5">
        <f>(D128/D$2)*100</f>
        <v>75</v>
      </c>
      <c r="F128" s="18"/>
    </row>
    <row r="129" spans="1:6" ht="15.75">
      <c r="A129" s="52" t="s">
        <v>36</v>
      </c>
      <c r="B129" s="53"/>
      <c r="C129" s="54"/>
      <c r="D129" s="4">
        <f>'GERAL PARANÁ'!L131</f>
        <v>46</v>
      </c>
      <c r="E129" s="5">
        <f>(D129/D$2)*100</f>
        <v>24.46808510638298</v>
      </c>
      <c r="F129" s="18"/>
    </row>
    <row r="130" spans="1:6" ht="15.75">
      <c r="A130" s="52" t="s">
        <v>15</v>
      </c>
      <c r="B130" s="53"/>
      <c r="C130" s="54"/>
      <c r="D130" s="4">
        <f>'GERAL PARANÁ'!L132</f>
        <v>1</v>
      </c>
      <c r="E130" s="5">
        <f>(D130/D$2)*100</f>
        <v>0.5319148936170213</v>
      </c>
      <c r="F130" s="18"/>
    </row>
    <row r="131" spans="1:6" s="30" customFormat="1" ht="15.75">
      <c r="A131" s="7"/>
      <c r="B131" s="7"/>
      <c r="C131" s="7"/>
      <c r="D131" s="8"/>
      <c r="E131" s="9">
        <f>SUM(E128:E130)</f>
        <v>100</v>
      </c>
      <c r="F131" s="29"/>
    </row>
    <row r="132" spans="1:6" s="30" customFormat="1" ht="15.75">
      <c r="A132" s="7"/>
      <c r="B132" s="7"/>
      <c r="C132" s="7"/>
      <c r="D132" s="8"/>
      <c r="E132" s="9"/>
      <c r="F132" s="29"/>
    </row>
    <row r="133" spans="1:6" ht="18">
      <c r="A133" s="60" t="s">
        <v>77</v>
      </c>
      <c r="B133" s="60"/>
      <c r="C133" s="60"/>
      <c r="D133" s="60"/>
      <c r="E133" s="60"/>
      <c r="F133" s="18"/>
    </row>
    <row r="134" spans="1:6" ht="15.75">
      <c r="A134" s="52" t="s">
        <v>78</v>
      </c>
      <c r="B134" s="53"/>
      <c r="C134" s="54"/>
      <c r="D134" s="4">
        <f>'GERAL PARANÁ'!L136</f>
        <v>3</v>
      </c>
      <c r="E134" s="5">
        <f>(D134/D$2)*100</f>
        <v>1.5957446808510638</v>
      </c>
      <c r="F134" s="18"/>
    </row>
    <row r="135" spans="1:6" ht="15.75">
      <c r="A135" s="52" t="s">
        <v>79</v>
      </c>
      <c r="B135" s="53"/>
      <c r="C135" s="54"/>
      <c r="D135" s="4">
        <f>'GERAL PARANÁ'!L137</f>
        <v>19</v>
      </c>
      <c r="E135" s="5">
        <f aca="true" t="shared" si="4" ref="E135:E140">(D135/D$2)*100</f>
        <v>10.106382978723403</v>
      </c>
      <c r="F135" s="18"/>
    </row>
    <row r="136" spans="1:6" ht="15.75">
      <c r="A136" s="52" t="s">
        <v>80</v>
      </c>
      <c r="B136" s="53"/>
      <c r="C136" s="54"/>
      <c r="D136" s="4">
        <f>'GERAL PARANÁ'!L138</f>
        <v>3</v>
      </c>
      <c r="E136" s="5">
        <f t="shared" si="4"/>
        <v>1.5957446808510638</v>
      </c>
      <c r="F136" s="18"/>
    </row>
    <row r="137" spans="1:6" ht="15.75">
      <c r="A137" s="85" t="s">
        <v>81</v>
      </c>
      <c r="B137" s="86"/>
      <c r="C137" s="87"/>
      <c r="D137" s="4">
        <f>'GERAL PARANÁ'!L139</f>
        <v>8</v>
      </c>
      <c r="E137" s="5">
        <f t="shared" si="4"/>
        <v>4.25531914893617</v>
      </c>
      <c r="F137" s="18"/>
    </row>
    <row r="138" spans="1:6" ht="15.75">
      <c r="A138" s="52" t="s">
        <v>82</v>
      </c>
      <c r="B138" s="53"/>
      <c r="C138" s="54"/>
      <c r="D138" s="4">
        <f>'GERAL PARANÁ'!L140</f>
        <v>1</v>
      </c>
      <c r="E138" s="5">
        <f t="shared" si="4"/>
        <v>0.5319148936170213</v>
      </c>
      <c r="F138" s="18"/>
    </row>
    <row r="139" spans="1:6" ht="15.75">
      <c r="A139" s="85" t="s">
        <v>75</v>
      </c>
      <c r="B139" s="86"/>
      <c r="C139" s="87"/>
      <c r="D139" s="4">
        <f>'GERAL PARANÁ'!L141</f>
        <v>8</v>
      </c>
      <c r="E139" s="5">
        <f t="shared" si="4"/>
        <v>4.25531914893617</v>
      </c>
      <c r="F139" s="18"/>
    </row>
    <row r="140" spans="1:6" ht="15.75">
      <c r="A140" s="52" t="s">
        <v>14</v>
      </c>
      <c r="B140" s="53"/>
      <c r="C140" s="54"/>
      <c r="D140" s="4">
        <f>'GERAL PARANÁ'!L142</f>
        <v>4</v>
      </c>
      <c r="E140" s="5">
        <f t="shared" si="4"/>
        <v>2.127659574468085</v>
      </c>
      <c r="F140" s="18"/>
    </row>
    <row r="141" spans="1:6" s="30" customFormat="1" ht="15.75">
      <c r="A141" s="7"/>
      <c r="B141" s="7"/>
      <c r="C141" s="7"/>
      <c r="D141" s="8"/>
      <c r="E141" s="9">
        <f>SUM(E134:E140)</f>
        <v>24.46808510638298</v>
      </c>
      <c r="F141" s="29"/>
    </row>
  </sheetData>
  <sheetProtection/>
  <mergeCells count="107">
    <mergeCell ref="A136:C136"/>
    <mergeCell ref="A137:C137"/>
    <mergeCell ref="A138:C138"/>
    <mergeCell ref="A139:C139"/>
    <mergeCell ref="A140:C140"/>
    <mergeCell ref="A128:C128"/>
    <mergeCell ref="A129:C129"/>
    <mergeCell ref="A130:C130"/>
    <mergeCell ref="A133:E133"/>
    <mergeCell ref="A134:C134"/>
    <mergeCell ref="A135:C135"/>
    <mergeCell ref="A121:C121"/>
    <mergeCell ref="A122:C122"/>
    <mergeCell ref="A123:C123"/>
    <mergeCell ref="A124:C124"/>
    <mergeCell ref="A125:C125"/>
    <mergeCell ref="A127:E127"/>
    <mergeCell ref="A113:E113"/>
    <mergeCell ref="A114:C114"/>
    <mergeCell ref="A115:C115"/>
    <mergeCell ref="A116:C116"/>
    <mergeCell ref="A119:E119"/>
    <mergeCell ref="A120:C120"/>
    <mergeCell ref="A105:C105"/>
    <mergeCell ref="A106:C106"/>
    <mergeCell ref="A107:C107"/>
    <mergeCell ref="A108:C108"/>
    <mergeCell ref="A109:C109"/>
    <mergeCell ref="A110:C110"/>
    <mergeCell ref="A95:C95"/>
    <mergeCell ref="A98:E98"/>
    <mergeCell ref="A99:C99"/>
    <mergeCell ref="A100:C100"/>
    <mergeCell ref="A101:C101"/>
    <mergeCell ref="A104:E104"/>
    <mergeCell ref="A87:C87"/>
    <mergeCell ref="A88:C88"/>
    <mergeCell ref="A89:C89"/>
    <mergeCell ref="A92:E92"/>
    <mergeCell ref="A93:C93"/>
    <mergeCell ref="A94:C94"/>
    <mergeCell ref="A79:C79"/>
    <mergeCell ref="A80:C80"/>
    <mergeCell ref="A83:E83"/>
    <mergeCell ref="A84:C84"/>
    <mergeCell ref="A85:C85"/>
    <mergeCell ref="A86:C86"/>
    <mergeCell ref="A70:C70"/>
    <mergeCell ref="A71:C71"/>
    <mergeCell ref="A72:C72"/>
    <mergeCell ref="A75:E76"/>
    <mergeCell ref="A77:C77"/>
    <mergeCell ref="A78:C78"/>
    <mergeCell ref="A58:C58"/>
    <mergeCell ref="A61:E62"/>
    <mergeCell ref="A63:C63"/>
    <mergeCell ref="A64:C64"/>
    <mergeCell ref="A65:C65"/>
    <mergeCell ref="A68:E69"/>
    <mergeCell ref="A50:C50"/>
    <mergeCell ref="A53:E53"/>
    <mergeCell ref="A54:C54"/>
    <mergeCell ref="A55:C55"/>
    <mergeCell ref="A56:C56"/>
    <mergeCell ref="A57:C57"/>
    <mergeCell ref="A41:C41"/>
    <mergeCell ref="A42:C42"/>
    <mergeCell ref="A43:C43"/>
    <mergeCell ref="A46:E47"/>
    <mergeCell ref="A48:C48"/>
    <mergeCell ref="A49:C49"/>
    <mergeCell ref="A34:C34"/>
    <mergeCell ref="A35:C35"/>
    <mergeCell ref="A36:C36"/>
    <mergeCell ref="A38:E38"/>
    <mergeCell ref="A39:C39"/>
    <mergeCell ref="A40:C40"/>
    <mergeCell ref="A27:C27"/>
    <mergeCell ref="A28:C28"/>
    <mergeCell ref="A30:E30"/>
    <mergeCell ref="A31:C31"/>
    <mergeCell ref="A32:C32"/>
    <mergeCell ref="A33:C33"/>
    <mergeCell ref="A19:C19"/>
    <mergeCell ref="A20:C20"/>
    <mergeCell ref="A23:E23"/>
    <mergeCell ref="A24:C24"/>
    <mergeCell ref="A25:C25"/>
    <mergeCell ref="A26:C26"/>
    <mergeCell ref="A12:C12"/>
    <mergeCell ref="A13:C13"/>
    <mergeCell ref="A15:E15"/>
    <mergeCell ref="A16:C16"/>
    <mergeCell ref="A17:C17"/>
    <mergeCell ref="A18:C18"/>
    <mergeCell ref="A5:C5"/>
    <mergeCell ref="A6:C6"/>
    <mergeCell ref="A7:C7"/>
    <mergeCell ref="A9:E9"/>
    <mergeCell ref="A10:C10"/>
    <mergeCell ref="A11:C11"/>
    <mergeCell ref="A1:C1"/>
    <mergeCell ref="D1:E1"/>
    <mergeCell ref="A2:C2"/>
    <mergeCell ref="D2:E2"/>
    <mergeCell ref="A3:C3"/>
    <mergeCell ref="A4:E4"/>
  </mergeCells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73">
      <selection activeCell="N68" sqref="N68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26</v>
      </c>
      <c r="E4" s="71"/>
      <c r="F4" s="72">
        <v>26</v>
      </c>
      <c r="G4" s="73"/>
      <c r="H4" s="70">
        <v>17</v>
      </c>
      <c r="I4" s="71"/>
      <c r="J4" s="70">
        <v>11</v>
      </c>
      <c r="K4" s="71"/>
      <c r="L4" s="70">
        <v>6</v>
      </c>
      <c r="M4" s="71"/>
      <c r="N4" s="74">
        <v>0</v>
      </c>
      <c r="O4" s="75"/>
      <c r="P4" s="64">
        <f>D4+F4+H4+J4+L4+N4</f>
        <v>86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13</v>
      </c>
      <c r="E7" s="5">
        <f>(D7/D$4)*100</f>
        <v>50</v>
      </c>
      <c r="F7" s="4">
        <v>18</v>
      </c>
      <c r="G7" s="5">
        <f>(F7/F$4)*100</f>
        <v>69.23076923076923</v>
      </c>
      <c r="H7" s="4">
        <v>5</v>
      </c>
      <c r="I7" s="5">
        <f>(H7/H$4)*100</f>
        <v>29.411764705882355</v>
      </c>
      <c r="J7" s="4">
        <v>4</v>
      </c>
      <c r="K7" s="5">
        <f>(J7/J$4)*100</f>
        <v>36.36363636363637</v>
      </c>
      <c r="L7" s="4">
        <v>2</v>
      </c>
      <c r="M7" s="5">
        <f>(L7/L$4)*100</f>
        <v>33.33333333333333</v>
      </c>
      <c r="N7" s="4">
        <v>0</v>
      </c>
      <c r="O7" s="5" t="e">
        <f>(N7/N$4)*100</f>
        <v>#DIV/0!</v>
      </c>
      <c r="P7" s="6">
        <f>D7+F7+H7+J7+L7+N7</f>
        <v>42</v>
      </c>
      <c r="Q7" s="5">
        <f>(P7/P$4)*100</f>
        <v>48.837209302325576</v>
      </c>
      <c r="R7" s="18"/>
    </row>
    <row r="8" spans="1:18" ht="15.75">
      <c r="A8" s="52" t="s">
        <v>17</v>
      </c>
      <c r="B8" s="53"/>
      <c r="C8" s="54"/>
      <c r="D8" s="4">
        <v>13</v>
      </c>
      <c r="E8" s="5">
        <f>(D8/D$4)*100</f>
        <v>50</v>
      </c>
      <c r="F8" s="4">
        <v>8</v>
      </c>
      <c r="G8" s="5">
        <f>(F8/F$4)*100</f>
        <v>30.76923076923077</v>
      </c>
      <c r="H8" s="4">
        <v>12</v>
      </c>
      <c r="I8" s="5">
        <f>(H8/H$4)*100</f>
        <v>70.58823529411765</v>
      </c>
      <c r="J8" s="4">
        <v>7</v>
      </c>
      <c r="K8" s="5">
        <f>(J8/J$4)*100</f>
        <v>63.63636363636363</v>
      </c>
      <c r="L8" s="4">
        <v>4</v>
      </c>
      <c r="M8" s="5">
        <f>(L8/L$4)*100</f>
        <v>66.66666666666666</v>
      </c>
      <c r="N8" s="4">
        <v>0</v>
      </c>
      <c r="O8" s="5" t="e">
        <f>(N8/N$4)*100</f>
        <v>#DIV/0!</v>
      </c>
      <c r="P8" s="6">
        <f>D8+F8+H8+J8+L8+N8</f>
        <v>44</v>
      </c>
      <c r="Q8" s="5">
        <f>(P8/P$4)*100</f>
        <v>51.162790697674424</v>
      </c>
      <c r="R8" s="18"/>
    </row>
    <row r="9" spans="1:18" ht="15.75">
      <c r="A9" s="61" t="s">
        <v>10</v>
      </c>
      <c r="B9" s="62"/>
      <c r="C9" s="63"/>
      <c r="D9" s="4">
        <v>0</v>
      </c>
      <c r="E9" s="5">
        <f>(D9/D$4)*100</f>
        <v>0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>
        <f>(L9/L$4)*100</f>
        <v>0</v>
      </c>
      <c r="N9" s="4">
        <v>0</v>
      </c>
      <c r="O9" s="5" t="e">
        <f>(N9/N$4)*100</f>
        <v>#DIV/0!</v>
      </c>
      <c r="P9" s="6">
        <f>D9+F9+H9+J9+L9+N9</f>
        <v>0</v>
      </c>
      <c r="Q9" s="5">
        <f>(P9/P$4)*100</f>
        <v>0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99.99999999999999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18</v>
      </c>
      <c r="E12" s="5">
        <f>(D12/D$4)*100</f>
        <v>69.23076923076923</v>
      </c>
      <c r="F12" s="4">
        <v>17</v>
      </c>
      <c r="G12" s="5">
        <f>(F12/F$4)*100</f>
        <v>65.38461538461539</v>
      </c>
      <c r="H12" s="4">
        <v>8</v>
      </c>
      <c r="I12" s="5">
        <f>(H12/H$4)*100</f>
        <v>47.05882352941176</v>
      </c>
      <c r="J12" s="4">
        <v>7</v>
      </c>
      <c r="K12" s="5">
        <f>(J12/J$4)*100</f>
        <v>63.63636363636363</v>
      </c>
      <c r="L12" s="4">
        <v>6</v>
      </c>
      <c r="M12" s="5">
        <f>(L12/L$4)*100</f>
        <v>100</v>
      </c>
      <c r="N12" s="4">
        <v>0</v>
      </c>
      <c r="O12" s="5" t="e">
        <f>(N12/N$4)*100</f>
        <v>#DIV/0!</v>
      </c>
      <c r="P12" s="6">
        <f>D12+F12+H12+J12+L12+N12</f>
        <v>56</v>
      </c>
      <c r="Q12" s="5">
        <f>(P12/P$4)*100</f>
        <v>65.11627906976744</v>
      </c>
      <c r="R12" s="18"/>
    </row>
    <row r="13" spans="1:18" ht="15.75">
      <c r="A13" s="52" t="s">
        <v>12</v>
      </c>
      <c r="B13" s="53"/>
      <c r="C13" s="54"/>
      <c r="D13" s="4">
        <v>8</v>
      </c>
      <c r="E13" s="5">
        <f>(D13/D$4)*100</f>
        <v>30.76923076923077</v>
      </c>
      <c r="F13" s="4">
        <v>9</v>
      </c>
      <c r="G13" s="5">
        <f>(F13/F$4)*100</f>
        <v>34.61538461538461</v>
      </c>
      <c r="H13" s="4">
        <v>9</v>
      </c>
      <c r="I13" s="5">
        <f>(H13/H$4)*100</f>
        <v>52.94117647058824</v>
      </c>
      <c r="J13" s="4">
        <v>4</v>
      </c>
      <c r="K13" s="5">
        <f>(J13/J$4)*100</f>
        <v>36.36363636363637</v>
      </c>
      <c r="L13" s="4">
        <v>0</v>
      </c>
      <c r="M13" s="5">
        <f>(L13/L$4)*100</f>
        <v>0</v>
      </c>
      <c r="N13" s="4">
        <v>0</v>
      </c>
      <c r="O13" s="5" t="e">
        <f>(N13/N$4)*100</f>
        <v>#DIV/0!</v>
      </c>
      <c r="P13" s="6">
        <f>D13+F13+H13+J13+L13+N13</f>
        <v>30</v>
      </c>
      <c r="Q13" s="5">
        <f>(P13/P$4)*100</f>
        <v>34.883720930232556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4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0</v>
      </c>
      <c r="Q14" s="5">
        <f>(P14/P$4)*100</f>
        <v>0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4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4</v>
      </c>
      <c r="E18" s="5">
        <f>(D18/D$4)*100</f>
        <v>15.384615384615385</v>
      </c>
      <c r="F18" s="4">
        <v>3</v>
      </c>
      <c r="G18" s="5">
        <f>(F18/F$4)*100</f>
        <v>11.538461538461538</v>
      </c>
      <c r="H18" s="4">
        <v>9</v>
      </c>
      <c r="I18" s="5">
        <f>(H18/H$4)*100</f>
        <v>52.94117647058824</v>
      </c>
      <c r="J18" s="4">
        <v>5</v>
      </c>
      <c r="K18" s="5">
        <f>(J18/J$4)*100</f>
        <v>45.45454545454545</v>
      </c>
      <c r="L18" s="4">
        <v>2</v>
      </c>
      <c r="M18" s="5">
        <f>(L18/L$4)*100</f>
        <v>33.33333333333333</v>
      </c>
      <c r="N18" s="4">
        <v>0</v>
      </c>
      <c r="O18" s="5" t="e">
        <f>(N18/N$4)*100</f>
        <v>#DIV/0!</v>
      </c>
      <c r="P18" s="6">
        <f>D18+F18+H18+J18+L18+N18</f>
        <v>23</v>
      </c>
      <c r="Q18" s="5">
        <f>(P18/P$4)*100</f>
        <v>26.744186046511626</v>
      </c>
      <c r="R18" s="18"/>
    </row>
    <row r="19" spans="1:18" ht="15.75">
      <c r="A19" s="52" t="s">
        <v>21</v>
      </c>
      <c r="B19" s="53"/>
      <c r="C19" s="54"/>
      <c r="D19" s="4">
        <v>12</v>
      </c>
      <c r="E19" s="5">
        <f>(D19/D$4)*100</f>
        <v>46.15384615384615</v>
      </c>
      <c r="F19" s="4">
        <v>11</v>
      </c>
      <c r="G19" s="5">
        <f>(F19/F$4)*100</f>
        <v>42.30769230769231</v>
      </c>
      <c r="H19" s="4">
        <v>7</v>
      </c>
      <c r="I19" s="5">
        <f>(H19/H$4)*100</f>
        <v>41.17647058823529</v>
      </c>
      <c r="J19" s="4">
        <v>3</v>
      </c>
      <c r="K19" s="5">
        <f>(J19/J$4)*100</f>
        <v>27.27272727272727</v>
      </c>
      <c r="L19" s="4">
        <v>3</v>
      </c>
      <c r="M19" s="5">
        <f>(L19/L$4)*100</f>
        <v>50</v>
      </c>
      <c r="N19" s="4">
        <v>0</v>
      </c>
      <c r="O19" s="5" t="e">
        <f>(N19/N$4)*100</f>
        <v>#DIV/0!</v>
      </c>
      <c r="P19" s="6">
        <f>D19+F19+H19+J19+L19+N19</f>
        <v>36</v>
      </c>
      <c r="Q19" s="5">
        <f>(P19/P$4)*100</f>
        <v>41.86046511627907</v>
      </c>
      <c r="R19" s="18"/>
    </row>
    <row r="20" spans="1:18" ht="15.75">
      <c r="A20" s="52" t="s">
        <v>20</v>
      </c>
      <c r="B20" s="53"/>
      <c r="C20" s="54"/>
      <c r="D20" s="4">
        <v>10</v>
      </c>
      <c r="E20" s="5">
        <f>(D20/D$4)*100</f>
        <v>38.46153846153847</v>
      </c>
      <c r="F20" s="4">
        <v>5</v>
      </c>
      <c r="G20" s="5">
        <f>(F20/F$4)*100</f>
        <v>19.230769230769234</v>
      </c>
      <c r="H20" s="4">
        <v>1</v>
      </c>
      <c r="I20" s="5">
        <f>(H20/H$4)*100</f>
        <v>5.88235294117647</v>
      </c>
      <c r="J20" s="4">
        <v>2</v>
      </c>
      <c r="K20" s="5">
        <f>(J20/J$4)*100</f>
        <v>18.181818181818183</v>
      </c>
      <c r="L20" s="4">
        <v>1</v>
      </c>
      <c r="M20" s="5">
        <f>(L20/L$4)*100</f>
        <v>16.666666666666664</v>
      </c>
      <c r="N20" s="4">
        <v>0</v>
      </c>
      <c r="O20" s="5" t="e">
        <f>(N20/N$4)*100</f>
        <v>#DIV/0!</v>
      </c>
      <c r="P20" s="6">
        <f>D20+F20+H20+J20+L20+N20</f>
        <v>19</v>
      </c>
      <c r="Q20" s="5">
        <f>(P20/P$4)*100</f>
        <v>22.093023255813954</v>
      </c>
      <c r="R20" s="18"/>
    </row>
    <row r="21" spans="1:18" ht="15.75">
      <c r="A21" s="52" t="s">
        <v>22</v>
      </c>
      <c r="B21" s="53"/>
      <c r="C21" s="54"/>
      <c r="D21" s="4">
        <v>0</v>
      </c>
      <c r="E21" s="5">
        <f>(D21/D$4)*100</f>
        <v>0</v>
      </c>
      <c r="F21" s="4">
        <v>7</v>
      </c>
      <c r="G21" s="5">
        <f>(F21/F$4)*100</f>
        <v>26.923076923076923</v>
      </c>
      <c r="H21" s="4">
        <v>0</v>
      </c>
      <c r="I21" s="5">
        <f>(H21/H$4)*100</f>
        <v>0</v>
      </c>
      <c r="J21" s="4">
        <v>1</v>
      </c>
      <c r="K21" s="5">
        <f>(J21/J$4)*100</f>
        <v>9.090909090909092</v>
      </c>
      <c r="L21" s="4">
        <v>0</v>
      </c>
      <c r="M21" s="5">
        <f>(L21/L$4)*100</f>
        <v>0</v>
      </c>
      <c r="N21" s="4">
        <v>0</v>
      </c>
      <c r="O21" s="5" t="e">
        <f>(N21/N$4)*100</f>
        <v>#DIV/0!</v>
      </c>
      <c r="P21" s="6">
        <f>D21+F21+H21+J21+L21+N21</f>
        <v>8</v>
      </c>
      <c r="Q21" s="5">
        <f>(P21/P$4)*100</f>
        <v>9.30232558139535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0</v>
      </c>
      <c r="G22" s="22">
        <f>(F22/F$4)*100</f>
        <v>0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21">
        <v>0</v>
      </c>
      <c r="O22" s="22" t="e">
        <f>(N22/N$4)*100</f>
        <v>#DIV/0!</v>
      </c>
      <c r="P22" s="24">
        <f>D22+F22+H22+J22+L22+N22</f>
        <v>0</v>
      </c>
      <c r="Q22" s="22">
        <f>(P22/P$4)*100</f>
        <v>0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26"/>
      <c r="G23" s="25">
        <f>SUM(G18:G22)</f>
        <v>100</v>
      </c>
      <c r="H23" s="26"/>
      <c r="I23" s="25">
        <f>SUM(I18:I22)</f>
        <v>100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100.00000000000001</v>
      </c>
      <c r="R23" s="29"/>
    </row>
    <row r="24" spans="1:18" s="30" customFormat="1" ht="15.75">
      <c r="A24" s="11"/>
      <c r="B24" s="11"/>
      <c r="C24" s="11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1</v>
      </c>
      <c r="E26" s="5">
        <f>(D26/D$4)*100</f>
        <v>3.8461538461538463</v>
      </c>
      <c r="F26" s="4">
        <v>0</v>
      </c>
      <c r="G26" s="5">
        <f>(F26/F$4)*100</f>
        <v>0</v>
      </c>
      <c r="H26" s="4">
        <v>3</v>
      </c>
      <c r="I26" s="5">
        <f>(H26/H$4)*100</f>
        <v>17.647058823529413</v>
      </c>
      <c r="J26" s="4">
        <v>1</v>
      </c>
      <c r="K26" s="5">
        <f>(J26/J$4)*100</f>
        <v>9.090909090909092</v>
      </c>
      <c r="L26" s="4">
        <v>0</v>
      </c>
      <c r="M26" s="5">
        <f>(L26/L$4)*100</f>
        <v>0</v>
      </c>
      <c r="N26" s="4">
        <v>0</v>
      </c>
      <c r="O26" s="5" t="e">
        <f>(N26/N$4)*100</f>
        <v>#DIV/0!</v>
      </c>
      <c r="P26" s="6">
        <f>D26+F26+H26+J26+L26+N26</f>
        <v>5</v>
      </c>
      <c r="Q26" s="5">
        <f>(P26/P$4)*100</f>
        <v>5.813953488372093</v>
      </c>
      <c r="R26" s="18"/>
    </row>
    <row r="27" spans="1:18" ht="15.75">
      <c r="A27" s="52" t="s">
        <v>24</v>
      </c>
      <c r="B27" s="53"/>
      <c r="C27" s="54"/>
      <c r="D27" s="4">
        <v>19</v>
      </c>
      <c r="E27" s="5">
        <f>(D27/D$4)*100</f>
        <v>73.07692307692307</v>
      </c>
      <c r="F27" s="4">
        <v>13</v>
      </c>
      <c r="G27" s="5">
        <f>(F27/F$4)*100</f>
        <v>50</v>
      </c>
      <c r="H27" s="4">
        <v>14</v>
      </c>
      <c r="I27" s="5">
        <f>(H27/H$4)*100</f>
        <v>82.35294117647058</v>
      </c>
      <c r="J27" s="4">
        <v>8</v>
      </c>
      <c r="K27" s="5">
        <f>(J27/J$4)*100</f>
        <v>72.72727272727273</v>
      </c>
      <c r="L27" s="4">
        <v>5</v>
      </c>
      <c r="M27" s="5">
        <f>(L27/L$4)*100</f>
        <v>83.33333333333334</v>
      </c>
      <c r="N27" s="4">
        <v>0</v>
      </c>
      <c r="O27" s="5" t="e">
        <f>(N27/N$4)*100</f>
        <v>#DIV/0!</v>
      </c>
      <c r="P27" s="6">
        <f>D27+F27+H27+J27+L27+N27</f>
        <v>59</v>
      </c>
      <c r="Q27" s="5">
        <f>(P27/P$4)*100</f>
        <v>68.6046511627907</v>
      </c>
      <c r="R27" s="18"/>
    </row>
    <row r="28" spans="1:18" ht="15.75">
      <c r="A28" s="52" t="s">
        <v>25</v>
      </c>
      <c r="B28" s="53"/>
      <c r="C28" s="54"/>
      <c r="D28" s="4">
        <v>5</v>
      </c>
      <c r="E28" s="5">
        <f>(D28/D$4)*100</f>
        <v>19.230769230769234</v>
      </c>
      <c r="F28" s="4">
        <v>4</v>
      </c>
      <c r="G28" s="5">
        <f>(F28/F$4)*100</f>
        <v>15.384615384615385</v>
      </c>
      <c r="H28" s="4">
        <v>0</v>
      </c>
      <c r="I28" s="5">
        <f>(H28/H$4)*100</f>
        <v>0</v>
      </c>
      <c r="J28" s="4">
        <v>2</v>
      </c>
      <c r="K28" s="5">
        <f>(J28/J$4)*100</f>
        <v>18.181818181818183</v>
      </c>
      <c r="L28" s="4">
        <v>1</v>
      </c>
      <c r="M28" s="5">
        <f>(L28/L$4)*100</f>
        <v>16.666666666666664</v>
      </c>
      <c r="N28" s="4">
        <v>0</v>
      </c>
      <c r="O28" s="5" t="e">
        <f>(N28/N$4)*100</f>
        <v>#DIV/0!</v>
      </c>
      <c r="P28" s="6">
        <f>D28+F28+H28+J28+L28+N28</f>
        <v>12</v>
      </c>
      <c r="Q28" s="5">
        <f>(P28/P$4)*100</f>
        <v>13.953488372093023</v>
      </c>
      <c r="R28" s="18"/>
    </row>
    <row r="29" spans="1:18" ht="15.75">
      <c r="A29" s="52" t="s">
        <v>26</v>
      </c>
      <c r="B29" s="53"/>
      <c r="C29" s="54"/>
      <c r="D29" s="4">
        <v>1</v>
      </c>
      <c r="E29" s="5">
        <f>(D29/D$4)*100</f>
        <v>3.8461538461538463</v>
      </c>
      <c r="F29" s="4">
        <v>9</v>
      </c>
      <c r="G29" s="5">
        <f>(F29/F$4)*100</f>
        <v>34.61538461538461</v>
      </c>
      <c r="H29" s="4">
        <v>0</v>
      </c>
      <c r="I29" s="5">
        <f>(H29/H$4)*100</f>
        <v>0</v>
      </c>
      <c r="J29" s="4">
        <v>0</v>
      </c>
      <c r="K29" s="5">
        <f>(J29/J$4)*100</f>
        <v>0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10</v>
      </c>
      <c r="Q29" s="5">
        <f>(P29/P$4)*100</f>
        <v>11.627906976744185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0</v>
      </c>
      <c r="G30" s="22">
        <f>(F30/F$4)*100</f>
        <v>0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21">
        <v>0</v>
      </c>
      <c r="M30" s="22">
        <f>(L30/L$4)*100</f>
        <v>0</v>
      </c>
      <c r="N30" s="21">
        <v>0</v>
      </c>
      <c r="O30" s="22" t="e">
        <f>(N30/N$4)*100</f>
        <v>#DIV/0!</v>
      </c>
      <c r="P30" s="24">
        <f>D30+F30+H30+J30+L30+N30</f>
        <v>0</v>
      </c>
      <c r="Q30" s="22">
        <f>(P30/P$4)*100</f>
        <v>0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99.99999999999997</v>
      </c>
      <c r="F31" s="26"/>
      <c r="G31" s="25">
        <f>SUM(G26:G30)</f>
        <v>100</v>
      </c>
      <c r="H31" s="26"/>
      <c r="I31" s="25">
        <f>SUM(I26:I30)</f>
        <v>100</v>
      </c>
      <c r="J31" s="26"/>
      <c r="K31" s="25">
        <f>SUM(K26:K30)</f>
        <v>100.00000000000001</v>
      </c>
      <c r="L31" s="26"/>
      <c r="M31" s="25">
        <f>SUM(M26:M30)</f>
        <v>100</v>
      </c>
      <c r="N31" s="26"/>
      <c r="O31" s="25" t="e">
        <f>SUM(O26:O30)</f>
        <v>#DIV/0!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22</v>
      </c>
      <c r="E33" s="5">
        <f aca="true" t="shared" si="0" ref="E33:E38">(D33/D$4)*100</f>
        <v>84.61538461538461</v>
      </c>
      <c r="F33" s="4">
        <v>23</v>
      </c>
      <c r="G33" s="5">
        <f aca="true" t="shared" si="1" ref="G33:G38">(F33/F$4)*100</f>
        <v>88.46153846153845</v>
      </c>
      <c r="H33" s="4">
        <v>13</v>
      </c>
      <c r="I33" s="5">
        <f aca="true" t="shared" si="2" ref="I33:I38">(H33/H$4)*100</f>
        <v>76.47058823529412</v>
      </c>
      <c r="J33" s="4">
        <v>9</v>
      </c>
      <c r="K33" s="5">
        <f aca="true" t="shared" si="3" ref="K33:K38">(J33/J$4)*100</f>
        <v>81.81818181818183</v>
      </c>
      <c r="L33" s="4">
        <v>5</v>
      </c>
      <c r="M33" s="5">
        <f aca="true" t="shared" si="4" ref="M33:M38">(L33/L$4)*100</f>
        <v>83.33333333333334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72</v>
      </c>
      <c r="Q33" s="5">
        <f aca="true" t="shared" si="7" ref="Q33:Q38">(P33/P$4)*100</f>
        <v>83.72093023255815</v>
      </c>
      <c r="R33" s="18"/>
    </row>
    <row r="34" spans="1:18" ht="15.75">
      <c r="A34" s="52" t="s">
        <v>28</v>
      </c>
      <c r="B34" s="53"/>
      <c r="C34" s="54"/>
      <c r="D34" s="4">
        <v>0</v>
      </c>
      <c r="E34" s="5">
        <f t="shared" si="0"/>
        <v>0</v>
      </c>
      <c r="F34" s="4">
        <v>0</v>
      </c>
      <c r="G34" s="5">
        <f t="shared" si="1"/>
        <v>0</v>
      </c>
      <c r="H34" s="4">
        <v>1</v>
      </c>
      <c r="I34" s="5">
        <f t="shared" si="2"/>
        <v>5.88235294117647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1</v>
      </c>
      <c r="Q34" s="5">
        <f t="shared" si="7"/>
        <v>1.1627906976744187</v>
      </c>
      <c r="R34" s="18"/>
    </row>
    <row r="35" spans="1:18" ht="15.75">
      <c r="A35" s="52" t="s">
        <v>29</v>
      </c>
      <c r="B35" s="53"/>
      <c r="C35" s="54"/>
      <c r="D35" s="4">
        <v>3</v>
      </c>
      <c r="E35" s="5">
        <f t="shared" si="0"/>
        <v>11.538461538461538</v>
      </c>
      <c r="F35" s="4">
        <v>1</v>
      </c>
      <c r="G35" s="5">
        <f t="shared" si="1"/>
        <v>3.8461538461538463</v>
      </c>
      <c r="H35" s="4">
        <v>2</v>
      </c>
      <c r="I35" s="5">
        <f t="shared" si="2"/>
        <v>11.76470588235294</v>
      </c>
      <c r="J35" s="4">
        <v>1</v>
      </c>
      <c r="K35" s="5">
        <f t="shared" si="3"/>
        <v>9.090909090909092</v>
      </c>
      <c r="L35" s="4">
        <v>1</v>
      </c>
      <c r="M35" s="5">
        <f t="shared" si="4"/>
        <v>16.666666666666664</v>
      </c>
      <c r="N35" s="4">
        <v>0</v>
      </c>
      <c r="O35" s="5" t="e">
        <f t="shared" si="5"/>
        <v>#DIV/0!</v>
      </c>
      <c r="P35" s="6">
        <f t="shared" si="6"/>
        <v>8</v>
      </c>
      <c r="Q35" s="5">
        <f t="shared" si="7"/>
        <v>9.30232558139535</v>
      </c>
      <c r="R35" s="18"/>
    </row>
    <row r="36" spans="1:18" ht="15.75">
      <c r="A36" s="52" t="s">
        <v>30</v>
      </c>
      <c r="B36" s="53"/>
      <c r="C36" s="54"/>
      <c r="D36" s="4">
        <v>1</v>
      </c>
      <c r="E36" s="5">
        <f t="shared" si="0"/>
        <v>3.8461538461538463</v>
      </c>
      <c r="F36" s="4">
        <v>2</v>
      </c>
      <c r="G36" s="5">
        <f t="shared" si="1"/>
        <v>7.6923076923076925</v>
      </c>
      <c r="H36" s="4">
        <v>1</v>
      </c>
      <c r="I36" s="5">
        <f t="shared" si="2"/>
        <v>5.88235294117647</v>
      </c>
      <c r="J36" s="4">
        <v>1</v>
      </c>
      <c r="K36" s="5">
        <f t="shared" si="3"/>
        <v>9.090909090909092</v>
      </c>
      <c r="L36" s="4">
        <v>0</v>
      </c>
      <c r="M36" s="5">
        <f t="shared" si="4"/>
        <v>0</v>
      </c>
      <c r="N36" s="4">
        <v>0</v>
      </c>
      <c r="O36" s="5" t="e">
        <f t="shared" si="5"/>
        <v>#DIV/0!</v>
      </c>
      <c r="P36" s="6">
        <f t="shared" si="6"/>
        <v>5</v>
      </c>
      <c r="Q36" s="5">
        <f t="shared" si="7"/>
        <v>5.813953488372093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0</v>
      </c>
      <c r="E38" s="5">
        <f t="shared" si="0"/>
        <v>0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 t="e">
        <f t="shared" si="5"/>
        <v>#DIV/0!</v>
      </c>
      <c r="P38" s="6">
        <f t="shared" si="6"/>
        <v>0</v>
      </c>
      <c r="Q38" s="5">
        <f t="shared" si="7"/>
        <v>0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99.99999999999999</v>
      </c>
      <c r="F39" s="8"/>
      <c r="G39" s="9">
        <f>SUM(G33:G38)</f>
        <v>99.99999999999999</v>
      </c>
      <c r="H39" s="8"/>
      <c r="I39" s="9">
        <f>SUM(I33:I38)</f>
        <v>99.99999999999999</v>
      </c>
      <c r="J39" s="8"/>
      <c r="K39" s="9">
        <f>SUM(K33:K38)</f>
        <v>100.00000000000001</v>
      </c>
      <c r="L39" s="8"/>
      <c r="M39" s="9">
        <f>SUM(M33:M38)</f>
        <v>100</v>
      </c>
      <c r="N39" s="8"/>
      <c r="O39" s="9" t="e">
        <f>SUM(O33:O38)</f>
        <v>#DIV/0!</v>
      </c>
      <c r="P39" s="8"/>
      <c r="Q39" s="9">
        <f>SUM(Q33:Q38)</f>
        <v>100.00000000000001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1</v>
      </c>
      <c r="E41" s="5">
        <f>(D41/D$4)*100</f>
        <v>3.8461538461538463</v>
      </c>
      <c r="F41" s="4">
        <v>1</v>
      </c>
      <c r="G41" s="5">
        <f>(F41/F$4)*100</f>
        <v>3.8461538461538463</v>
      </c>
      <c r="H41" s="4">
        <v>0</v>
      </c>
      <c r="I41" s="5">
        <f>(H41/H$4)*100</f>
        <v>0</v>
      </c>
      <c r="J41" s="4">
        <v>2</v>
      </c>
      <c r="K41" s="5">
        <f>(J41/J$4)*100</f>
        <v>18.181818181818183</v>
      </c>
      <c r="L41" s="4">
        <v>0</v>
      </c>
      <c r="M41" s="5">
        <f>(L41/L$4)*100</f>
        <v>0</v>
      </c>
      <c r="N41" s="4">
        <v>0</v>
      </c>
      <c r="O41" s="5" t="e">
        <f>(N41/N$4)*100</f>
        <v>#DIV/0!</v>
      </c>
      <c r="P41" s="6">
        <f>D41+F41+H41+J41+L41+N41</f>
        <v>4</v>
      </c>
      <c r="Q41" s="5">
        <f>(P41/P$4)*100</f>
        <v>4.651162790697675</v>
      </c>
      <c r="R41" s="18"/>
    </row>
    <row r="42" spans="1:18" ht="15.75">
      <c r="A42" s="52" t="s">
        <v>33</v>
      </c>
      <c r="B42" s="53"/>
      <c r="C42" s="54"/>
      <c r="D42" s="4">
        <v>25</v>
      </c>
      <c r="E42" s="5">
        <f>(D42/D$4)*100</f>
        <v>96.15384615384616</v>
      </c>
      <c r="F42" s="4">
        <v>25</v>
      </c>
      <c r="G42" s="5">
        <f>(F42/F$4)*100</f>
        <v>96.15384615384616</v>
      </c>
      <c r="H42" s="4">
        <v>17</v>
      </c>
      <c r="I42" s="5">
        <f>(H42/H$4)*100</f>
        <v>100</v>
      </c>
      <c r="J42" s="4">
        <v>9</v>
      </c>
      <c r="K42" s="5">
        <f>(J42/J$4)*100</f>
        <v>81.81818181818183</v>
      </c>
      <c r="L42" s="4">
        <v>6</v>
      </c>
      <c r="M42" s="5">
        <f>(L42/L$4)*100</f>
        <v>100</v>
      </c>
      <c r="N42" s="4">
        <v>0</v>
      </c>
      <c r="O42" s="5" t="e">
        <f>(N42/N$4)*100</f>
        <v>#DIV/0!</v>
      </c>
      <c r="P42" s="6">
        <f>D42+F42+H42+J42+L42+N42</f>
        <v>82</v>
      </c>
      <c r="Q42" s="5">
        <f>(P42/P$4)*100</f>
        <v>95.34883720930233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0</v>
      </c>
      <c r="E45" s="5">
        <f>(D45/D$4)*100</f>
        <v>0</v>
      </c>
      <c r="F45" s="4">
        <v>0</v>
      </c>
      <c r="G45" s="5">
        <f>(F45/F$4)*100</f>
        <v>0</v>
      </c>
      <c r="H45" s="4">
        <v>0</v>
      </c>
      <c r="I45" s="5">
        <f>(H45/H$4)*100</f>
        <v>0</v>
      </c>
      <c r="J45" s="4">
        <v>0</v>
      </c>
      <c r="K45" s="5">
        <f>(J45/J$4)*100</f>
        <v>0</v>
      </c>
      <c r="L45" s="4">
        <v>0</v>
      </c>
      <c r="M45" s="5">
        <f>(L45/L$4)*100</f>
        <v>0</v>
      </c>
      <c r="N45" s="4">
        <v>0</v>
      </c>
      <c r="O45" s="5" t="e">
        <f>(N45/N$4)*100</f>
        <v>#DIV/0!</v>
      </c>
      <c r="P45" s="6">
        <f>D45+F45+H45+J45+L45+N45</f>
        <v>0</v>
      </c>
      <c r="Q45" s="5">
        <f>(P45/P$4)*100</f>
        <v>0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8"/>
      <c r="G46" s="9">
        <f>SUM(G41:G45)</f>
        <v>100</v>
      </c>
      <c r="H46" s="8"/>
      <c r="I46" s="9">
        <f>SUM(I41:I45)</f>
        <v>100</v>
      </c>
      <c r="J46" s="8"/>
      <c r="K46" s="9">
        <f>SUM(K41:K45)</f>
        <v>100.00000000000001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100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9</v>
      </c>
      <c r="E50" s="5">
        <f>(D50/D$4)*100</f>
        <v>34.61538461538461</v>
      </c>
      <c r="F50" s="4">
        <v>9</v>
      </c>
      <c r="G50" s="5">
        <f>(F50/F$4)*100</f>
        <v>34.61538461538461</v>
      </c>
      <c r="H50" s="4">
        <v>9</v>
      </c>
      <c r="I50" s="5">
        <f>(H50/H$4)*100</f>
        <v>52.94117647058824</v>
      </c>
      <c r="J50" s="4">
        <v>5</v>
      </c>
      <c r="K50" s="5">
        <f>(J50/J$4)*100</f>
        <v>45.45454545454545</v>
      </c>
      <c r="L50" s="4">
        <v>5</v>
      </c>
      <c r="M50" s="5">
        <f>(L50/L$4)*100</f>
        <v>83.33333333333334</v>
      </c>
      <c r="N50" s="4">
        <v>0</v>
      </c>
      <c r="O50" s="5" t="e">
        <f>(N50/N$4)*100</f>
        <v>#DIV/0!</v>
      </c>
      <c r="P50" s="6">
        <f>D50+F50+H50+J50+L50+N50</f>
        <v>37</v>
      </c>
      <c r="Q50" s="5">
        <f>(P50/P$4)*100</f>
        <v>43.02325581395349</v>
      </c>
      <c r="R50" s="18"/>
    </row>
    <row r="51" spans="1:18" ht="15.75">
      <c r="A51" s="52" t="s">
        <v>36</v>
      </c>
      <c r="B51" s="53"/>
      <c r="C51" s="54"/>
      <c r="D51" s="4">
        <v>17</v>
      </c>
      <c r="E51" s="5">
        <f>(D51/D$4)*100</f>
        <v>65.38461538461539</v>
      </c>
      <c r="F51" s="4">
        <v>17</v>
      </c>
      <c r="G51" s="5">
        <f>(F51/F$4)*100</f>
        <v>65.38461538461539</v>
      </c>
      <c r="H51" s="4">
        <v>8</v>
      </c>
      <c r="I51" s="5">
        <f>(H51/H$4)*100</f>
        <v>47.05882352941176</v>
      </c>
      <c r="J51" s="4">
        <v>6</v>
      </c>
      <c r="K51" s="5">
        <f>(J51/J$4)*100</f>
        <v>54.54545454545454</v>
      </c>
      <c r="L51" s="4">
        <v>1</v>
      </c>
      <c r="M51" s="5">
        <f>(L51/L$4)*100</f>
        <v>16.666666666666664</v>
      </c>
      <c r="N51" s="4">
        <v>0</v>
      </c>
      <c r="O51" s="5" t="e">
        <f>(N51/N$4)*100</f>
        <v>#DIV/0!</v>
      </c>
      <c r="P51" s="6">
        <f>D51+F51+H51+J51+L51+N51</f>
        <v>49</v>
      </c>
      <c r="Q51" s="5">
        <f>(P51/P$4)*100</f>
        <v>56.97674418604651</v>
      </c>
      <c r="R51" s="18"/>
    </row>
    <row r="52" spans="1:18" ht="15.75">
      <c r="A52" s="52" t="s">
        <v>15</v>
      </c>
      <c r="B52" s="53"/>
      <c r="C52" s="54"/>
      <c r="D52" s="4">
        <v>0</v>
      </c>
      <c r="E52" s="5">
        <f>(D52/D$4)*100</f>
        <v>0</v>
      </c>
      <c r="F52" s="4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0</v>
      </c>
      <c r="K52" s="5">
        <f>(J52/J$4)*100</f>
        <v>0</v>
      </c>
      <c r="L52" s="4">
        <v>0</v>
      </c>
      <c r="M52" s="5">
        <f>(L52/L$4)*100</f>
        <v>0</v>
      </c>
      <c r="N52" s="4">
        <v>0</v>
      </c>
      <c r="O52" s="5" t="e">
        <f>(N52/N$4)*100</f>
        <v>#DIV/0!</v>
      </c>
      <c r="P52" s="6">
        <f>D52+F52+H52+J52+L52+N52</f>
        <v>0</v>
      </c>
      <c r="Q52" s="5">
        <f>(P52/P$4)*100</f>
        <v>0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12</v>
      </c>
      <c r="E56" s="5">
        <f>(D56/D$4)*100</f>
        <v>46.15384615384615</v>
      </c>
      <c r="F56" s="4">
        <v>15</v>
      </c>
      <c r="G56" s="5">
        <f>(F56/F$4)*100</f>
        <v>57.692307692307686</v>
      </c>
      <c r="H56" s="4">
        <v>13</v>
      </c>
      <c r="I56" s="5">
        <f>(H56/H$4)*100</f>
        <v>76.47058823529412</v>
      </c>
      <c r="J56" s="4">
        <v>10</v>
      </c>
      <c r="K56" s="5">
        <f>(J56/J$4)*100</f>
        <v>90.9090909090909</v>
      </c>
      <c r="L56" s="4">
        <v>4</v>
      </c>
      <c r="M56" s="5">
        <f>(L56/L$4)*100</f>
        <v>66.66666666666666</v>
      </c>
      <c r="N56" s="10">
        <v>0</v>
      </c>
      <c r="O56" s="5" t="e">
        <f>(N56/N$4)*100</f>
        <v>#DIV/0!</v>
      </c>
      <c r="P56" s="14">
        <f>D56+F56+H56+J56+L56+N56</f>
        <v>54</v>
      </c>
      <c r="Q56" s="5">
        <f>(P56/P$4)*100</f>
        <v>62.7906976744186</v>
      </c>
      <c r="R56" s="18"/>
    </row>
    <row r="57" spans="1:18" ht="15.75">
      <c r="A57" s="52" t="s">
        <v>47</v>
      </c>
      <c r="B57" s="53"/>
      <c r="C57" s="54"/>
      <c r="D57" s="4">
        <v>20</v>
      </c>
      <c r="E57" s="5">
        <f>(D57/D$4)*100</f>
        <v>76.92307692307693</v>
      </c>
      <c r="F57" s="4">
        <v>15</v>
      </c>
      <c r="G57" s="5">
        <f>(F57/F$4)*100</f>
        <v>57.692307692307686</v>
      </c>
      <c r="H57" s="4">
        <v>8</v>
      </c>
      <c r="I57" s="5">
        <f>(H57/H$4)*100</f>
        <v>47.05882352941176</v>
      </c>
      <c r="J57" s="4">
        <v>4</v>
      </c>
      <c r="K57" s="5">
        <f>(J57/J$4)*100</f>
        <v>36.36363636363637</v>
      </c>
      <c r="L57" s="4">
        <v>3</v>
      </c>
      <c r="M57" s="5">
        <f>(L57/L$4)*100</f>
        <v>50</v>
      </c>
      <c r="N57" s="4">
        <v>0</v>
      </c>
      <c r="O57" s="5" t="e">
        <f>(N57/N$4)*100</f>
        <v>#DIV/0!</v>
      </c>
      <c r="P57" s="6">
        <f>D57+F57+H57+J57+L57+N57</f>
        <v>50</v>
      </c>
      <c r="Q57" s="5">
        <f>(P57/P$4)*100</f>
        <v>58.139534883720934</v>
      </c>
      <c r="R57" s="18"/>
    </row>
    <row r="58" spans="1:18" ht="15.75">
      <c r="A58" s="52" t="s">
        <v>48</v>
      </c>
      <c r="B58" s="53"/>
      <c r="C58" s="54"/>
      <c r="D58" s="4">
        <v>19</v>
      </c>
      <c r="E58" s="5">
        <f>(D58/D$4)*100</f>
        <v>73.07692307692307</v>
      </c>
      <c r="F58" s="4">
        <v>21</v>
      </c>
      <c r="G58" s="5">
        <f>(F58/F$4)*100</f>
        <v>80.76923076923077</v>
      </c>
      <c r="H58" s="4">
        <v>13</v>
      </c>
      <c r="I58" s="5">
        <f>(H58/H$4)*100</f>
        <v>76.47058823529412</v>
      </c>
      <c r="J58" s="4">
        <v>6</v>
      </c>
      <c r="K58" s="5">
        <f>(J58/J$4)*100</f>
        <v>54.54545454545454</v>
      </c>
      <c r="L58" s="4">
        <v>4</v>
      </c>
      <c r="M58" s="5">
        <f>(L58/L$4)*100</f>
        <v>66.66666666666666</v>
      </c>
      <c r="N58" s="4">
        <v>0</v>
      </c>
      <c r="O58" s="5" t="e">
        <f>(N58/N$4)*100</f>
        <v>#DIV/0!</v>
      </c>
      <c r="P58" s="6">
        <f>D58+F58+H58+J58+L58+N58</f>
        <v>63</v>
      </c>
      <c r="Q58" s="5">
        <f>(P58/P$4)*100</f>
        <v>73.25581395348837</v>
      </c>
      <c r="R58" s="18"/>
    </row>
    <row r="59" spans="1:18" ht="15.75">
      <c r="A59" s="52" t="s">
        <v>49</v>
      </c>
      <c r="B59" s="53"/>
      <c r="C59" s="54"/>
      <c r="D59" s="4">
        <v>0</v>
      </c>
      <c r="E59" s="5">
        <f>(D59/D$4)*100</f>
        <v>0</v>
      </c>
      <c r="F59" s="4">
        <v>0</v>
      </c>
      <c r="G59" s="5">
        <f>(F59/F$4)*100</f>
        <v>0</v>
      </c>
      <c r="H59" s="4">
        <v>0</v>
      </c>
      <c r="I59" s="5">
        <f>(H59/H$4)*100</f>
        <v>0</v>
      </c>
      <c r="J59" s="4">
        <v>2</v>
      </c>
      <c r="K59" s="5">
        <f>(J59/J$4)*100</f>
        <v>18.181818181818183</v>
      </c>
      <c r="L59" s="4">
        <v>1</v>
      </c>
      <c r="M59" s="5">
        <f>(L59/L$4)*100</f>
        <v>16.666666666666664</v>
      </c>
      <c r="N59" s="4">
        <v>0</v>
      </c>
      <c r="O59" s="5" t="e">
        <f>(N59/N$4)*100</f>
        <v>#DIV/0!</v>
      </c>
      <c r="P59" s="6">
        <f>D59+F59+H59+J59+L59+N59</f>
        <v>3</v>
      </c>
      <c r="Q59" s="5">
        <f>(P59/P$4)*100</f>
        <v>3.488372093023256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4">
        <v>0</v>
      </c>
      <c r="O60" s="5" t="e">
        <f>(N60/N$4)*100</f>
        <v>#DIV/0!</v>
      </c>
      <c r="P60" s="6">
        <f>D60+F60+H60+J60+L60+N60</f>
        <v>0</v>
      </c>
      <c r="Q60" s="5">
        <f>(P60/P$4)*100</f>
        <v>0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196.15384615384616</v>
      </c>
      <c r="F61" s="8"/>
      <c r="G61" s="9">
        <f>SUM(G56:G60)</f>
        <v>196.15384615384613</v>
      </c>
      <c r="H61" s="8"/>
      <c r="I61" s="9">
        <f>SUM(I56:I60)</f>
        <v>200</v>
      </c>
      <c r="J61" s="8"/>
      <c r="K61" s="9">
        <f>SUM(K56:K60)</f>
        <v>200</v>
      </c>
      <c r="L61" s="8"/>
      <c r="M61" s="9">
        <f>SUM(M56:M60)</f>
        <v>199.99999999999997</v>
      </c>
      <c r="N61" s="8"/>
      <c r="O61" s="9" t="e">
        <f>SUM(O56:O60)</f>
        <v>#DIV/0!</v>
      </c>
      <c r="P61" s="8"/>
      <c r="Q61" s="9">
        <f>SUM(Q56:Q60)</f>
        <v>197.67441860465118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7</v>
      </c>
      <c r="E65" s="5">
        <f>(D65/D$4)*100</f>
        <v>26.923076923076923</v>
      </c>
      <c r="F65" s="4">
        <v>13</v>
      </c>
      <c r="G65" s="5">
        <f>(F65/F$4)*100</f>
        <v>50</v>
      </c>
      <c r="H65" s="4">
        <v>8</v>
      </c>
      <c r="I65" s="5">
        <f>(H65/H$4)*100</f>
        <v>47.05882352941176</v>
      </c>
      <c r="J65" s="4">
        <v>4</v>
      </c>
      <c r="K65" s="5">
        <f>(J65/J$4)*100</f>
        <v>36.36363636363637</v>
      </c>
      <c r="L65" s="4">
        <v>2</v>
      </c>
      <c r="M65" s="5">
        <f>(L65/L$4)*100</f>
        <v>33.33333333333333</v>
      </c>
      <c r="N65" s="4">
        <v>0</v>
      </c>
      <c r="O65" s="5" t="e">
        <f>(N65/N$4)*100</f>
        <v>#DIV/0!</v>
      </c>
      <c r="P65" s="6">
        <f>D65+F65+H65+J65+L65+N65</f>
        <v>34</v>
      </c>
      <c r="Q65" s="5">
        <f>(P65/P$4)*100</f>
        <v>39.53488372093023</v>
      </c>
      <c r="R65" s="18"/>
    </row>
    <row r="66" spans="1:18" ht="15.75">
      <c r="A66" s="52" t="s">
        <v>36</v>
      </c>
      <c r="B66" s="53"/>
      <c r="C66" s="54"/>
      <c r="D66" s="4">
        <v>19</v>
      </c>
      <c r="E66" s="5">
        <f>(D66/D$4)*100</f>
        <v>73.07692307692307</v>
      </c>
      <c r="F66" s="4">
        <v>13</v>
      </c>
      <c r="G66" s="5">
        <f>(F66/F$4)*100</f>
        <v>50</v>
      </c>
      <c r="H66" s="4">
        <v>9</v>
      </c>
      <c r="I66" s="5">
        <f>(H66/H$4)*100</f>
        <v>52.94117647058824</v>
      </c>
      <c r="J66" s="4">
        <v>7</v>
      </c>
      <c r="K66" s="5">
        <f>(J66/J$4)*100</f>
        <v>63.63636363636363</v>
      </c>
      <c r="L66" s="4">
        <v>4</v>
      </c>
      <c r="M66" s="5">
        <f>(L66/L$4)*100</f>
        <v>66.66666666666666</v>
      </c>
      <c r="N66" s="4">
        <v>0</v>
      </c>
      <c r="O66" s="5" t="e">
        <f>(N66/N$4)*100</f>
        <v>#DIV/0!</v>
      </c>
      <c r="P66" s="6">
        <f>D66+F66+H66+J66+L66+N66</f>
        <v>52</v>
      </c>
      <c r="Q66" s="5">
        <f>(P66/P$4)*100</f>
        <v>60.46511627906976</v>
      </c>
      <c r="R66" s="18"/>
    </row>
    <row r="67" spans="1:18" ht="15.75">
      <c r="A67" s="52" t="s">
        <v>15</v>
      </c>
      <c r="B67" s="53"/>
      <c r="C67" s="54"/>
      <c r="D67" s="4">
        <v>0</v>
      </c>
      <c r="E67" s="5">
        <f>(D67/D$4)*100</f>
        <v>0</v>
      </c>
      <c r="F67" s="4">
        <v>0</v>
      </c>
      <c r="G67" s="5">
        <f>(F67/F$4)*100</f>
        <v>0</v>
      </c>
      <c r="H67" s="4">
        <v>0</v>
      </c>
      <c r="I67" s="5">
        <f>(H67/H$4)*100</f>
        <v>0</v>
      </c>
      <c r="J67" s="4">
        <v>0</v>
      </c>
      <c r="K67" s="5">
        <f>(J67/J$4)*100</f>
        <v>0</v>
      </c>
      <c r="L67" s="4">
        <v>0</v>
      </c>
      <c r="M67" s="5">
        <f>(L67/L$4)*100</f>
        <v>0</v>
      </c>
      <c r="N67" s="4">
        <v>0</v>
      </c>
      <c r="O67" s="5" t="e">
        <f>(N67/N$4)*100</f>
        <v>#DIV/0!</v>
      </c>
      <c r="P67" s="6">
        <f>D67+F67+H67+J67+L67+N67</f>
        <v>0</v>
      </c>
      <c r="Q67" s="5">
        <f>(P67/P$4)*100</f>
        <v>0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99.99999999999999</v>
      </c>
      <c r="F68" s="8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99.99999999999999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26</v>
      </c>
      <c r="E72" s="5">
        <f>(D72/D$4)*100</f>
        <v>100</v>
      </c>
      <c r="F72" s="4">
        <v>25</v>
      </c>
      <c r="G72" s="5">
        <f>(F72/F$4)*100</f>
        <v>96.15384615384616</v>
      </c>
      <c r="H72" s="4">
        <v>16</v>
      </c>
      <c r="I72" s="5">
        <f>(H72/H$4)*100</f>
        <v>94.11764705882352</v>
      </c>
      <c r="J72" s="4">
        <v>11</v>
      </c>
      <c r="K72" s="5">
        <f>(J72/J$4)*100</f>
        <v>100</v>
      </c>
      <c r="L72" s="4">
        <v>6</v>
      </c>
      <c r="M72" s="5">
        <f>(L72/L$4)*100</f>
        <v>100</v>
      </c>
      <c r="N72" s="4">
        <v>0</v>
      </c>
      <c r="O72" s="5" t="e">
        <f>(N72/N$4)*100</f>
        <v>#DIV/0!</v>
      </c>
      <c r="P72" s="6">
        <f>D72+F72+H72+J72+L72+N72</f>
        <v>84</v>
      </c>
      <c r="Q72" s="5">
        <f>(P72/P$4)*100</f>
        <v>97.67441860465115</v>
      </c>
      <c r="R72" s="18"/>
    </row>
    <row r="73" spans="1:18" ht="15.75">
      <c r="A73" s="52" t="s">
        <v>36</v>
      </c>
      <c r="B73" s="53"/>
      <c r="C73" s="54"/>
      <c r="D73" s="4">
        <v>0</v>
      </c>
      <c r="E73" s="5">
        <f>(D73/D$4)*100</f>
        <v>0</v>
      </c>
      <c r="F73" s="4">
        <v>1</v>
      </c>
      <c r="G73" s="5">
        <f>(F73/F$4)*100</f>
        <v>3.8461538461538463</v>
      </c>
      <c r="H73" s="4">
        <v>1</v>
      </c>
      <c r="I73" s="5">
        <f>(H73/H$4)*100</f>
        <v>5.88235294117647</v>
      </c>
      <c r="J73" s="4">
        <v>0</v>
      </c>
      <c r="K73" s="5">
        <f>(J73/J$4)*100</f>
        <v>0</v>
      </c>
      <c r="L73" s="4">
        <v>0</v>
      </c>
      <c r="M73" s="5">
        <f>(L73/L$4)*100</f>
        <v>0</v>
      </c>
      <c r="N73" s="4">
        <v>0</v>
      </c>
      <c r="O73" s="5" t="e">
        <f>(N73/N$4)*100</f>
        <v>#DIV/0!</v>
      </c>
      <c r="P73" s="6">
        <f>D73+F73+H73+J73+L73+N73</f>
        <v>2</v>
      </c>
      <c r="Q73" s="5">
        <f>(P73/P$4)*100</f>
        <v>2.3255813953488373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4">
        <v>0</v>
      </c>
      <c r="G74" s="5">
        <f>(F74/F$4)*100</f>
        <v>0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0</v>
      </c>
      <c r="M74" s="5">
        <f>(L74/L$4)*100</f>
        <v>0</v>
      </c>
      <c r="N74" s="4">
        <v>0</v>
      </c>
      <c r="O74" s="5" t="e">
        <f>(N74/N$4)*100</f>
        <v>#DIV/0!</v>
      </c>
      <c r="P74" s="6">
        <f>D74+F74+H74+J74+L74+N74</f>
        <v>0</v>
      </c>
      <c r="Q74" s="5">
        <f>(P74/P$4)*100</f>
        <v>0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99.99999999999999</v>
      </c>
      <c r="J75" s="8"/>
      <c r="K75" s="9">
        <f>SUM(K72:K74)</f>
        <v>100</v>
      </c>
      <c r="L75" s="8"/>
      <c r="M75" s="9">
        <f>SUM(M72:M74)</f>
        <v>100</v>
      </c>
      <c r="N75" s="8"/>
      <c r="O75" s="9" t="e">
        <f>SUM(O72:O74)</f>
        <v>#DIV/0!</v>
      </c>
      <c r="P75" s="8"/>
      <c r="Q75" s="9">
        <f>SUM(Q72:Q74)</f>
        <v>99.99999999999999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11</v>
      </c>
      <c r="E79" s="5">
        <f>(D79/D$4)*100</f>
        <v>42.30769230769231</v>
      </c>
      <c r="F79" s="4">
        <v>8</v>
      </c>
      <c r="G79" s="5">
        <f>(F79/F$4)*100</f>
        <v>30.76923076923077</v>
      </c>
      <c r="H79" s="4">
        <v>8</v>
      </c>
      <c r="I79" s="5">
        <f>(H79/H$4)*100</f>
        <v>47.05882352941176</v>
      </c>
      <c r="J79" s="4">
        <v>3</v>
      </c>
      <c r="K79" s="5">
        <f>(J79/J$4)*100</f>
        <v>27.27272727272727</v>
      </c>
      <c r="L79" s="4">
        <v>5</v>
      </c>
      <c r="M79" s="5">
        <f>(L79/L$4)*100</f>
        <v>83.33333333333334</v>
      </c>
      <c r="N79" s="4">
        <v>0</v>
      </c>
      <c r="O79" s="5" t="e">
        <f>(N79/N$4)*100</f>
        <v>#DIV/0!</v>
      </c>
      <c r="P79" s="6">
        <f>D79+F79+H79+J79+L79+N79</f>
        <v>35</v>
      </c>
      <c r="Q79" s="5">
        <f>(P79/P$4)*100</f>
        <v>40.69767441860465</v>
      </c>
      <c r="R79" s="18"/>
    </row>
    <row r="80" spans="1:18" ht="15.75">
      <c r="A80" s="52" t="s">
        <v>52</v>
      </c>
      <c r="B80" s="53"/>
      <c r="C80" s="54"/>
      <c r="D80" s="4">
        <v>12</v>
      </c>
      <c r="E80" s="5">
        <f>(D80/D$4)*100</f>
        <v>46.15384615384615</v>
      </c>
      <c r="F80" s="4">
        <v>12</v>
      </c>
      <c r="G80" s="5">
        <f>(F80/F$4)*100</f>
        <v>46.15384615384615</v>
      </c>
      <c r="H80" s="4">
        <v>6</v>
      </c>
      <c r="I80" s="5">
        <f>(H80/H$4)*100</f>
        <v>35.294117647058826</v>
      </c>
      <c r="J80" s="4">
        <v>5</v>
      </c>
      <c r="K80" s="5">
        <f>(J80/J$4)*100</f>
        <v>45.45454545454545</v>
      </c>
      <c r="L80" s="4">
        <v>0</v>
      </c>
      <c r="M80" s="5">
        <f>(L80/L$4)*100</f>
        <v>0</v>
      </c>
      <c r="N80" s="4">
        <v>0</v>
      </c>
      <c r="O80" s="5" t="e">
        <f>(N80/N$4)*100</f>
        <v>#DIV/0!</v>
      </c>
      <c r="P80" s="6">
        <f>D80+F80+H80+J80+L80+N80</f>
        <v>35</v>
      </c>
      <c r="Q80" s="5">
        <f>(P80/P$4)*100</f>
        <v>40.69767441860465</v>
      </c>
      <c r="R80" s="18"/>
    </row>
    <row r="81" spans="1:18" ht="30.75" customHeight="1">
      <c r="A81" s="82" t="s">
        <v>53</v>
      </c>
      <c r="B81" s="83"/>
      <c r="C81" s="84"/>
      <c r="D81" s="4">
        <v>3</v>
      </c>
      <c r="E81" s="5">
        <f>(D81/D$4)*100</f>
        <v>11.538461538461538</v>
      </c>
      <c r="F81" s="4">
        <v>6</v>
      </c>
      <c r="G81" s="5">
        <f>(F81/F$4)*100</f>
        <v>23.076923076923077</v>
      </c>
      <c r="H81" s="4">
        <v>3</v>
      </c>
      <c r="I81" s="5">
        <f>(H81/H$4)*100</f>
        <v>17.647058823529413</v>
      </c>
      <c r="J81" s="4">
        <v>3</v>
      </c>
      <c r="K81" s="5">
        <f>(J81/J$4)*100</f>
        <v>27.27272727272727</v>
      </c>
      <c r="L81" s="4">
        <v>1</v>
      </c>
      <c r="M81" s="5">
        <f>(L81/L$4)*100</f>
        <v>16.666666666666664</v>
      </c>
      <c r="N81" s="4">
        <v>0</v>
      </c>
      <c r="O81" s="5" t="e">
        <f>(N81/N$4)*100</f>
        <v>#DIV/0!</v>
      </c>
      <c r="P81" s="6">
        <f>D81+F81+H81+J81+L81+N81</f>
        <v>16</v>
      </c>
      <c r="Q81" s="5">
        <f>(P81/P$4)*100</f>
        <v>18.6046511627907</v>
      </c>
      <c r="R81" s="18"/>
    </row>
    <row r="82" spans="1:18" ht="15.75">
      <c r="A82" s="52" t="s">
        <v>15</v>
      </c>
      <c r="B82" s="53"/>
      <c r="C82" s="54"/>
      <c r="D82" s="4">
        <v>0</v>
      </c>
      <c r="E82" s="5">
        <f>(D82/D$4)*100</f>
        <v>0</v>
      </c>
      <c r="F82" s="4">
        <v>0</v>
      </c>
      <c r="G82" s="5">
        <f>(F82/F$4)*100</f>
        <v>0</v>
      </c>
      <c r="H82" s="4">
        <v>0</v>
      </c>
      <c r="I82" s="5">
        <f>(H82/H$4)*100</f>
        <v>0</v>
      </c>
      <c r="J82" s="4">
        <v>0</v>
      </c>
      <c r="K82" s="5">
        <f>(J82/J$4)*100</f>
        <v>0</v>
      </c>
      <c r="L82" s="4">
        <v>0</v>
      </c>
      <c r="M82" s="5">
        <f>(L82/L$4)*100</f>
        <v>0</v>
      </c>
      <c r="N82" s="4">
        <v>0</v>
      </c>
      <c r="O82" s="5" t="e">
        <f>(N82/N$4)*100</f>
        <v>#DIV/0!</v>
      </c>
      <c r="P82" s="6">
        <f>D82+F82+H82+J82+L82+N82</f>
        <v>0</v>
      </c>
      <c r="Q82" s="5">
        <f>(P82/P$4)*100</f>
        <v>0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99.99999999999999</v>
      </c>
      <c r="F83" s="8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99.99999999999999</v>
      </c>
      <c r="L83" s="8"/>
      <c r="M83" s="9">
        <f>SUM(M79:M82)</f>
        <v>100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15</v>
      </c>
      <c r="E86" s="5">
        <f aca="true" t="shared" si="8" ref="E86:E91">(D86/D$4)*100</f>
        <v>57.692307692307686</v>
      </c>
      <c r="F86" s="4">
        <v>11</v>
      </c>
      <c r="G86" s="5">
        <f aca="true" t="shared" si="9" ref="G86:G91">(F86/F$4)*100</f>
        <v>42.30769230769231</v>
      </c>
      <c r="H86" s="4">
        <v>3</v>
      </c>
      <c r="I86" s="5">
        <f aca="true" t="shared" si="10" ref="I86:I91">(H86/H$4)*100</f>
        <v>17.647058823529413</v>
      </c>
      <c r="J86" s="4">
        <v>4</v>
      </c>
      <c r="K86" s="5">
        <f aca="true" t="shared" si="11" ref="K86:K91">(J86/J$4)*100</f>
        <v>36.36363636363637</v>
      </c>
      <c r="L86" s="4">
        <v>2</v>
      </c>
      <c r="M86" s="5">
        <f aca="true" t="shared" si="12" ref="M86:M91">(L86/L$4)*100</f>
        <v>33.33333333333333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35</v>
      </c>
      <c r="Q86" s="5">
        <f aca="true" t="shared" si="15" ref="Q86:Q91">(P86/P$4)*100</f>
        <v>40.69767441860465</v>
      </c>
      <c r="R86" s="18"/>
    </row>
    <row r="87" spans="1:18" ht="15.75">
      <c r="A87" s="52" t="s">
        <v>56</v>
      </c>
      <c r="B87" s="53"/>
      <c r="C87" s="54"/>
      <c r="D87" s="4">
        <v>8</v>
      </c>
      <c r="E87" s="5">
        <f t="shared" si="8"/>
        <v>30.76923076923077</v>
      </c>
      <c r="F87" s="4">
        <v>7</v>
      </c>
      <c r="G87" s="5">
        <f t="shared" si="9"/>
        <v>26.923076923076923</v>
      </c>
      <c r="H87" s="4">
        <v>5</v>
      </c>
      <c r="I87" s="5">
        <f t="shared" si="10"/>
        <v>29.411764705882355</v>
      </c>
      <c r="J87" s="4">
        <v>5</v>
      </c>
      <c r="K87" s="5">
        <f t="shared" si="11"/>
        <v>45.45454545454545</v>
      </c>
      <c r="L87" s="4">
        <v>3</v>
      </c>
      <c r="M87" s="5">
        <f t="shared" si="12"/>
        <v>50</v>
      </c>
      <c r="N87" s="4">
        <v>0</v>
      </c>
      <c r="O87" s="5" t="e">
        <f t="shared" si="13"/>
        <v>#DIV/0!</v>
      </c>
      <c r="P87" s="6">
        <f t="shared" si="14"/>
        <v>28</v>
      </c>
      <c r="Q87" s="5">
        <f t="shared" si="15"/>
        <v>32.55813953488372</v>
      </c>
      <c r="R87" s="18"/>
    </row>
    <row r="88" spans="1:18" ht="30" customHeight="1">
      <c r="A88" s="82" t="s">
        <v>57</v>
      </c>
      <c r="B88" s="83"/>
      <c r="C88" s="84"/>
      <c r="D88" s="4">
        <v>1</v>
      </c>
      <c r="E88" s="5">
        <f t="shared" si="8"/>
        <v>3.8461538461538463</v>
      </c>
      <c r="F88" s="4">
        <v>3</v>
      </c>
      <c r="G88" s="5">
        <f t="shared" si="9"/>
        <v>11.538461538461538</v>
      </c>
      <c r="H88" s="4">
        <v>3</v>
      </c>
      <c r="I88" s="5">
        <f t="shared" si="10"/>
        <v>17.647058823529413</v>
      </c>
      <c r="J88" s="4">
        <v>1</v>
      </c>
      <c r="K88" s="5">
        <f t="shared" si="11"/>
        <v>9.090909090909092</v>
      </c>
      <c r="L88" s="4">
        <v>1</v>
      </c>
      <c r="M88" s="5">
        <f t="shared" si="12"/>
        <v>16.666666666666664</v>
      </c>
      <c r="N88" s="4">
        <v>0</v>
      </c>
      <c r="O88" s="5" t="e">
        <f t="shared" si="13"/>
        <v>#DIV/0!</v>
      </c>
      <c r="P88" s="6">
        <f t="shared" si="14"/>
        <v>9</v>
      </c>
      <c r="Q88" s="5">
        <f t="shared" si="15"/>
        <v>10.465116279069768</v>
      </c>
      <c r="R88" s="18"/>
    </row>
    <row r="89" spans="1:18" ht="63" customHeight="1">
      <c r="A89" s="82" t="s">
        <v>58</v>
      </c>
      <c r="B89" s="83"/>
      <c r="C89" s="84"/>
      <c r="D89" s="4">
        <v>1</v>
      </c>
      <c r="E89" s="5">
        <f t="shared" si="8"/>
        <v>3.8461538461538463</v>
      </c>
      <c r="F89" s="4">
        <v>2</v>
      </c>
      <c r="G89" s="5">
        <f t="shared" si="9"/>
        <v>7.6923076923076925</v>
      </c>
      <c r="H89" s="4">
        <v>6</v>
      </c>
      <c r="I89" s="5">
        <f t="shared" si="10"/>
        <v>35.294117647058826</v>
      </c>
      <c r="J89" s="4">
        <v>1</v>
      </c>
      <c r="K89" s="5">
        <f t="shared" si="11"/>
        <v>9.090909090909092</v>
      </c>
      <c r="L89" s="4">
        <v>0</v>
      </c>
      <c r="M89" s="5">
        <f t="shared" si="12"/>
        <v>0</v>
      </c>
      <c r="N89" s="4">
        <v>0</v>
      </c>
      <c r="O89" s="5" t="e">
        <f t="shared" si="13"/>
        <v>#DIV/0!</v>
      </c>
      <c r="P89" s="6">
        <f t="shared" si="14"/>
        <v>10</v>
      </c>
      <c r="Q89" s="5">
        <f t="shared" si="15"/>
        <v>11.627906976744185</v>
      </c>
      <c r="R89" s="18"/>
    </row>
    <row r="90" spans="1:18" ht="91.5" customHeight="1">
      <c r="A90" s="82" t="s">
        <v>59</v>
      </c>
      <c r="B90" s="83"/>
      <c r="C90" s="84"/>
      <c r="D90" s="4">
        <v>1</v>
      </c>
      <c r="E90" s="5">
        <f t="shared" si="8"/>
        <v>3.8461538461538463</v>
      </c>
      <c r="F90" s="4">
        <v>3</v>
      </c>
      <c r="G90" s="5">
        <f t="shared" si="9"/>
        <v>11.538461538461538</v>
      </c>
      <c r="H90" s="4">
        <v>0</v>
      </c>
      <c r="I90" s="5">
        <f t="shared" si="10"/>
        <v>0</v>
      </c>
      <c r="J90" s="4">
        <v>0</v>
      </c>
      <c r="K90" s="5">
        <f t="shared" si="11"/>
        <v>0</v>
      </c>
      <c r="L90" s="4">
        <v>0</v>
      </c>
      <c r="M90" s="5">
        <f t="shared" si="12"/>
        <v>0</v>
      </c>
      <c r="N90" s="4">
        <v>0</v>
      </c>
      <c r="O90" s="5" t="e">
        <f t="shared" si="13"/>
        <v>#DIV/0!</v>
      </c>
      <c r="P90" s="6">
        <f t="shared" si="14"/>
        <v>4</v>
      </c>
      <c r="Q90" s="5">
        <f t="shared" si="15"/>
        <v>4.651162790697675</v>
      </c>
      <c r="R90" s="18"/>
    </row>
    <row r="91" spans="1:18" ht="15.75">
      <c r="A91" s="52" t="s">
        <v>15</v>
      </c>
      <c r="B91" s="53"/>
      <c r="C91" s="54"/>
      <c r="D91" s="4">
        <v>0</v>
      </c>
      <c r="E91" s="5">
        <f t="shared" si="8"/>
        <v>0</v>
      </c>
      <c r="F91" s="4">
        <v>0</v>
      </c>
      <c r="G91" s="5">
        <f t="shared" si="9"/>
        <v>0</v>
      </c>
      <c r="H91" s="4">
        <v>0</v>
      </c>
      <c r="I91" s="5">
        <f t="shared" si="10"/>
        <v>0</v>
      </c>
      <c r="J91" s="4">
        <v>0</v>
      </c>
      <c r="K91" s="5">
        <f t="shared" si="11"/>
        <v>0</v>
      </c>
      <c r="L91" s="4">
        <v>0</v>
      </c>
      <c r="M91" s="5">
        <f t="shared" si="12"/>
        <v>0</v>
      </c>
      <c r="N91" s="4">
        <v>0</v>
      </c>
      <c r="O91" s="5" t="e">
        <f t="shared" si="13"/>
        <v>#DIV/0!</v>
      </c>
      <c r="P91" s="6">
        <f t="shared" si="14"/>
        <v>0</v>
      </c>
      <c r="Q91" s="5">
        <f t="shared" si="15"/>
        <v>0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99.99999999999997</v>
      </c>
      <c r="F92" s="8"/>
      <c r="G92" s="9">
        <f>SUM(G86:G91)</f>
        <v>99.99999999999999</v>
      </c>
      <c r="H92" s="8"/>
      <c r="I92" s="9">
        <f>SUM(I86:I91)</f>
        <v>100.00000000000001</v>
      </c>
      <c r="J92" s="8"/>
      <c r="K92" s="9">
        <f>SUM(K86:K91)</f>
        <v>100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8</v>
      </c>
      <c r="E95" s="5">
        <f>(D95/D$4)*100</f>
        <v>30.76923076923077</v>
      </c>
      <c r="F95" s="4">
        <v>3</v>
      </c>
      <c r="G95" s="5">
        <f>(F95/F$4)*100</f>
        <v>11.538461538461538</v>
      </c>
      <c r="H95" s="4">
        <v>4</v>
      </c>
      <c r="I95" s="5">
        <f>(H95/H$4)*100</f>
        <v>23.52941176470588</v>
      </c>
      <c r="J95" s="4">
        <v>2</v>
      </c>
      <c r="K95" s="5">
        <f>(J95/J$4)*100</f>
        <v>18.181818181818183</v>
      </c>
      <c r="L95" s="4">
        <v>1</v>
      </c>
      <c r="M95" s="5">
        <f>(L95/L$4)*100</f>
        <v>16.666666666666664</v>
      </c>
      <c r="N95" s="4">
        <v>0</v>
      </c>
      <c r="O95" s="5" t="e">
        <f>(N95/N$4)*100</f>
        <v>#DIV/0!</v>
      </c>
      <c r="P95" s="6">
        <f>D95+F95+H95+J95+L95+N95</f>
        <v>18</v>
      </c>
      <c r="Q95" s="5">
        <f>(P95/P$4)*100</f>
        <v>20.930232558139537</v>
      </c>
      <c r="R95" s="18"/>
    </row>
    <row r="96" spans="1:18" ht="15.75">
      <c r="A96" s="52" t="s">
        <v>36</v>
      </c>
      <c r="B96" s="53"/>
      <c r="C96" s="54"/>
      <c r="D96" s="4">
        <v>18</v>
      </c>
      <c r="E96" s="5">
        <f>(D96/D$4)*100</f>
        <v>69.23076923076923</v>
      </c>
      <c r="F96" s="4">
        <v>23</v>
      </c>
      <c r="G96" s="5">
        <f>(F96/F$4)*100</f>
        <v>88.46153846153845</v>
      </c>
      <c r="H96" s="4">
        <v>13</v>
      </c>
      <c r="I96" s="5">
        <f>(H96/H$4)*100</f>
        <v>76.47058823529412</v>
      </c>
      <c r="J96" s="4">
        <v>9</v>
      </c>
      <c r="K96" s="5">
        <f>(J96/J$4)*100</f>
        <v>81.81818181818183</v>
      </c>
      <c r="L96" s="4">
        <v>5</v>
      </c>
      <c r="M96" s="5">
        <f>(L96/L$4)*100</f>
        <v>83.33333333333334</v>
      </c>
      <c r="N96" s="4">
        <v>0</v>
      </c>
      <c r="O96" s="5" t="e">
        <f>(N96/N$4)*100</f>
        <v>#DIV/0!</v>
      </c>
      <c r="P96" s="6">
        <f>D96+F96+H96+J96+L96+N96</f>
        <v>68</v>
      </c>
      <c r="Q96" s="5">
        <f>(P96/P$4)*100</f>
        <v>79.06976744186046</v>
      </c>
      <c r="R96" s="18"/>
    </row>
    <row r="97" spans="1:18" ht="15.75">
      <c r="A97" s="52" t="s">
        <v>15</v>
      </c>
      <c r="B97" s="53"/>
      <c r="C97" s="54"/>
      <c r="D97" s="4">
        <v>0</v>
      </c>
      <c r="E97" s="5">
        <f>(D97/D$4)*100</f>
        <v>0</v>
      </c>
      <c r="F97" s="4">
        <v>0</v>
      </c>
      <c r="G97" s="5">
        <f>(F97/F$4)*100</f>
        <v>0</v>
      </c>
      <c r="H97" s="4">
        <v>0</v>
      </c>
      <c r="I97" s="5">
        <f>(H97/H$4)*100</f>
        <v>0</v>
      </c>
      <c r="J97" s="4">
        <v>0</v>
      </c>
      <c r="K97" s="5">
        <f>(J97/J$4)*100</f>
        <v>0</v>
      </c>
      <c r="L97" s="4">
        <v>0</v>
      </c>
      <c r="M97" s="5">
        <f>(L97/L$4)*100</f>
        <v>0</v>
      </c>
      <c r="N97" s="4">
        <v>0</v>
      </c>
      <c r="O97" s="5" t="e">
        <f>(N97/N$4)*100</f>
        <v>#DIV/0!</v>
      </c>
      <c r="P97" s="6">
        <f>D97+F97+H97+J97+L97+N97</f>
        <v>0</v>
      </c>
      <c r="Q97" s="5">
        <f>(P97/P$4)*100</f>
        <v>0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8"/>
      <c r="G98" s="9">
        <f>SUM(G95:G97)</f>
        <v>99.99999999999999</v>
      </c>
      <c r="H98" s="8"/>
      <c r="I98" s="9">
        <f>SUM(I95:I97)</f>
        <v>100</v>
      </c>
      <c r="J98" s="8"/>
      <c r="K98" s="9">
        <f>SUM(K95:K97)</f>
        <v>100.00000000000001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6</v>
      </c>
      <c r="E101" s="5">
        <f>(D101/D$4)*100</f>
        <v>23.076923076923077</v>
      </c>
      <c r="F101" s="4">
        <v>6</v>
      </c>
      <c r="G101" s="5">
        <f>(F101/F$4)*100</f>
        <v>23.076923076923077</v>
      </c>
      <c r="H101" s="4">
        <v>3</v>
      </c>
      <c r="I101" s="5">
        <f>(H101/H$4)*100</f>
        <v>17.647058823529413</v>
      </c>
      <c r="J101" s="4">
        <v>6</v>
      </c>
      <c r="K101" s="5">
        <f>(J101/J$4)*100</f>
        <v>54.54545454545454</v>
      </c>
      <c r="L101" s="4">
        <v>1</v>
      </c>
      <c r="M101" s="5">
        <f>(L101/L$4)*100</f>
        <v>16.666666666666664</v>
      </c>
      <c r="N101" s="4">
        <v>0</v>
      </c>
      <c r="O101" s="5" t="e">
        <f>(N101/N$4)*100</f>
        <v>#DIV/0!</v>
      </c>
      <c r="P101" s="6">
        <f>D101+F101+H101+J101+L101+N101</f>
        <v>22</v>
      </c>
      <c r="Q101" s="5">
        <f>(P101/P$4)*100</f>
        <v>25.581395348837212</v>
      </c>
      <c r="R101" s="18"/>
    </row>
    <row r="102" spans="1:18" ht="15.75">
      <c r="A102" s="52" t="s">
        <v>36</v>
      </c>
      <c r="B102" s="53"/>
      <c r="C102" s="54"/>
      <c r="D102" s="4">
        <v>20</v>
      </c>
      <c r="E102" s="5">
        <f>(D102/D$4)*100</f>
        <v>76.92307692307693</v>
      </c>
      <c r="F102" s="4">
        <v>20</v>
      </c>
      <c r="G102" s="5">
        <f>(F102/F$4)*100</f>
        <v>76.92307692307693</v>
      </c>
      <c r="H102" s="4">
        <v>14</v>
      </c>
      <c r="I102" s="5">
        <f>(H102/H$4)*100</f>
        <v>82.35294117647058</v>
      </c>
      <c r="J102" s="4">
        <v>5</v>
      </c>
      <c r="K102" s="5">
        <f>(J102/J$4)*100</f>
        <v>45.45454545454545</v>
      </c>
      <c r="L102" s="4">
        <v>5</v>
      </c>
      <c r="M102" s="5">
        <f>(L102/L$4)*100</f>
        <v>83.33333333333334</v>
      </c>
      <c r="N102" s="4">
        <v>0</v>
      </c>
      <c r="O102" s="5" t="e">
        <f>(N102/N$4)*100</f>
        <v>#DIV/0!</v>
      </c>
      <c r="P102" s="6">
        <f>D102+F102+H102+J102+L102+N102</f>
        <v>64</v>
      </c>
      <c r="Q102" s="5">
        <f>(P102/P$4)*100</f>
        <v>74.4186046511628</v>
      </c>
      <c r="R102" s="18"/>
    </row>
    <row r="103" spans="1:18" ht="15.75">
      <c r="A103" s="52" t="s">
        <v>15</v>
      </c>
      <c r="B103" s="53"/>
      <c r="C103" s="54"/>
      <c r="D103" s="4">
        <v>0</v>
      </c>
      <c r="E103" s="5">
        <f>(D103/D$4)*100</f>
        <v>0</v>
      </c>
      <c r="F103" s="4">
        <v>0</v>
      </c>
      <c r="G103" s="5">
        <f>(F103/F$4)*100</f>
        <v>0</v>
      </c>
      <c r="H103" s="4">
        <v>0</v>
      </c>
      <c r="I103" s="5">
        <f>(H103/H$4)*100</f>
        <v>0</v>
      </c>
      <c r="J103" s="4">
        <v>0</v>
      </c>
      <c r="K103" s="5">
        <f>(J103/J$4)*100</f>
        <v>0</v>
      </c>
      <c r="L103" s="4">
        <v>0</v>
      </c>
      <c r="M103" s="5">
        <f>(L103/L$4)*100</f>
        <v>0</v>
      </c>
      <c r="N103" s="4">
        <v>0</v>
      </c>
      <c r="O103" s="5" t="e">
        <f>(N103/N$4)*100</f>
        <v>#DIV/0!</v>
      </c>
      <c r="P103" s="6">
        <f>D103+F103+H103+J103+L103+N103</f>
        <v>0</v>
      </c>
      <c r="Q103" s="5">
        <f>(P103/P$4)*100</f>
        <v>0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100.00000000000001</v>
      </c>
      <c r="F104" s="8"/>
      <c r="G104" s="9">
        <f>SUM(G101:G103)</f>
        <v>100.00000000000001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12</v>
      </c>
      <c r="E107" s="5">
        <f aca="true" t="shared" si="16" ref="E107:E112">(D107/D$4)*100</f>
        <v>46.15384615384615</v>
      </c>
      <c r="F107" s="4">
        <v>8</v>
      </c>
      <c r="G107" s="5">
        <f aca="true" t="shared" si="17" ref="G107:G112">(F107/F$4)*100</f>
        <v>30.76923076923077</v>
      </c>
      <c r="H107" s="4">
        <v>10</v>
      </c>
      <c r="I107" s="5">
        <f aca="true" t="shared" si="18" ref="I107:I112">(H107/H$4)*100</f>
        <v>58.82352941176471</v>
      </c>
      <c r="J107" s="4">
        <v>9</v>
      </c>
      <c r="K107" s="5">
        <f aca="true" t="shared" si="19" ref="K107:K112">(J107/J$4)*100</f>
        <v>81.81818181818183</v>
      </c>
      <c r="L107" s="4">
        <v>3</v>
      </c>
      <c r="M107" s="5">
        <f aca="true" t="shared" si="20" ref="M107:M112">(L107/L$4)*100</f>
        <v>50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42</v>
      </c>
      <c r="Q107" s="5">
        <f aca="true" t="shared" si="23" ref="Q107:Q112">(P107/P$4)*100</f>
        <v>48.837209302325576</v>
      </c>
      <c r="R107" s="18"/>
    </row>
    <row r="108" spans="1:18" ht="15.75">
      <c r="A108" s="52" t="s">
        <v>65</v>
      </c>
      <c r="B108" s="53"/>
      <c r="C108" s="54"/>
      <c r="D108" s="4">
        <v>0</v>
      </c>
      <c r="E108" s="5">
        <f t="shared" si="16"/>
        <v>0</v>
      </c>
      <c r="F108" s="4">
        <v>0</v>
      </c>
      <c r="G108" s="5">
        <f t="shared" si="17"/>
        <v>0</v>
      </c>
      <c r="H108" s="4">
        <v>1</v>
      </c>
      <c r="I108" s="5">
        <f t="shared" si="18"/>
        <v>5.88235294117647</v>
      </c>
      <c r="J108" s="4">
        <v>4</v>
      </c>
      <c r="K108" s="5">
        <f t="shared" si="19"/>
        <v>36.36363636363637</v>
      </c>
      <c r="L108" s="4">
        <v>0</v>
      </c>
      <c r="M108" s="5">
        <f t="shared" si="20"/>
        <v>0</v>
      </c>
      <c r="N108" s="4">
        <v>0</v>
      </c>
      <c r="O108" s="5" t="e">
        <f t="shared" si="21"/>
        <v>#DIV/0!</v>
      </c>
      <c r="P108" s="6">
        <f t="shared" si="22"/>
        <v>5</v>
      </c>
      <c r="Q108" s="5">
        <f t="shared" si="23"/>
        <v>5.813953488372093</v>
      </c>
      <c r="R108" s="18"/>
    </row>
    <row r="109" spans="1:18" ht="15.75">
      <c r="A109" s="52" t="s">
        <v>66</v>
      </c>
      <c r="B109" s="53"/>
      <c r="C109" s="54"/>
      <c r="D109" s="4">
        <v>11</v>
      </c>
      <c r="E109" s="5">
        <f t="shared" si="16"/>
        <v>42.30769230769231</v>
      </c>
      <c r="F109" s="4">
        <v>13</v>
      </c>
      <c r="G109" s="5">
        <f t="shared" si="17"/>
        <v>50</v>
      </c>
      <c r="H109" s="4">
        <v>8</v>
      </c>
      <c r="I109" s="5">
        <f t="shared" si="18"/>
        <v>47.05882352941176</v>
      </c>
      <c r="J109" s="4">
        <v>9</v>
      </c>
      <c r="K109" s="5">
        <f t="shared" si="19"/>
        <v>81.81818181818183</v>
      </c>
      <c r="L109" s="4">
        <v>3</v>
      </c>
      <c r="M109" s="5">
        <f t="shared" si="20"/>
        <v>50</v>
      </c>
      <c r="N109" s="4">
        <v>0</v>
      </c>
      <c r="O109" s="5" t="e">
        <f t="shared" si="21"/>
        <v>#DIV/0!</v>
      </c>
      <c r="P109" s="6">
        <f t="shared" si="22"/>
        <v>44</v>
      </c>
      <c r="Q109" s="5">
        <f t="shared" si="23"/>
        <v>51.162790697674424</v>
      </c>
      <c r="R109" s="18"/>
    </row>
    <row r="110" spans="1:18" ht="15.75">
      <c r="A110" s="52" t="s">
        <v>67</v>
      </c>
      <c r="B110" s="53"/>
      <c r="C110" s="54"/>
      <c r="D110" s="4">
        <v>5</v>
      </c>
      <c r="E110" s="5">
        <f t="shared" si="16"/>
        <v>19.230769230769234</v>
      </c>
      <c r="F110" s="4">
        <v>4</v>
      </c>
      <c r="G110" s="5">
        <f t="shared" si="17"/>
        <v>15.384615384615385</v>
      </c>
      <c r="H110" s="4">
        <v>7</v>
      </c>
      <c r="I110" s="5">
        <f t="shared" si="18"/>
        <v>41.17647058823529</v>
      </c>
      <c r="J110" s="4">
        <v>5</v>
      </c>
      <c r="K110" s="5">
        <f t="shared" si="19"/>
        <v>45.45454545454545</v>
      </c>
      <c r="L110" s="4">
        <v>0</v>
      </c>
      <c r="M110" s="5">
        <f t="shared" si="20"/>
        <v>0</v>
      </c>
      <c r="N110" s="4">
        <v>0</v>
      </c>
      <c r="O110" s="5" t="e">
        <f t="shared" si="21"/>
        <v>#DIV/0!</v>
      </c>
      <c r="P110" s="6">
        <f t="shared" si="22"/>
        <v>21</v>
      </c>
      <c r="Q110" s="5">
        <f t="shared" si="23"/>
        <v>24.418604651162788</v>
      </c>
      <c r="R110" s="18"/>
    </row>
    <row r="111" spans="1:18" ht="30.75" customHeight="1">
      <c r="A111" s="85" t="s">
        <v>68</v>
      </c>
      <c r="B111" s="86"/>
      <c r="C111" s="87"/>
      <c r="D111" s="4">
        <v>6</v>
      </c>
      <c r="E111" s="5">
        <f t="shared" si="16"/>
        <v>23.076923076923077</v>
      </c>
      <c r="F111" s="4">
        <v>12</v>
      </c>
      <c r="G111" s="5">
        <f t="shared" si="17"/>
        <v>46.15384615384615</v>
      </c>
      <c r="H111" s="4">
        <v>4</v>
      </c>
      <c r="I111" s="5">
        <f t="shared" si="18"/>
        <v>23.52941176470588</v>
      </c>
      <c r="J111" s="4">
        <v>0</v>
      </c>
      <c r="K111" s="5">
        <f t="shared" si="19"/>
        <v>0</v>
      </c>
      <c r="L111" s="4">
        <v>3</v>
      </c>
      <c r="M111" s="5">
        <f t="shared" si="20"/>
        <v>50</v>
      </c>
      <c r="N111" s="4">
        <v>0</v>
      </c>
      <c r="O111" s="5" t="e">
        <f t="shared" si="21"/>
        <v>#DIV/0!</v>
      </c>
      <c r="P111" s="6">
        <f t="shared" si="22"/>
        <v>25</v>
      </c>
      <c r="Q111" s="5">
        <f t="shared" si="23"/>
        <v>29.069767441860467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130.76923076923075</v>
      </c>
      <c r="F113" s="8"/>
      <c r="G113" s="9">
        <f>SUM(G107:G112)</f>
        <v>142.30769230769232</v>
      </c>
      <c r="H113" s="8"/>
      <c r="I113" s="9">
        <f>SUM(I107:I112)</f>
        <v>176.47058823529412</v>
      </c>
      <c r="J113" s="8"/>
      <c r="K113" s="9">
        <f>SUM(K107:K112)</f>
        <v>245.45454545454544</v>
      </c>
      <c r="L113" s="8"/>
      <c r="M113" s="9">
        <f>SUM(M107:M112)</f>
        <v>150</v>
      </c>
      <c r="N113" s="8"/>
      <c r="O113" s="9" t="e">
        <f>SUM(O107:O112)</f>
        <v>#DIV/0!</v>
      </c>
      <c r="P113" s="8"/>
      <c r="Q113" s="9">
        <f>SUM(Q107:Q112)</f>
        <v>159.30232558139537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4</v>
      </c>
      <c r="E116" s="5">
        <f>(D116/D$4)*100</f>
        <v>15.384615384615385</v>
      </c>
      <c r="F116" s="4">
        <v>4</v>
      </c>
      <c r="G116" s="5">
        <f>(F116/F$4)*100</f>
        <v>15.384615384615385</v>
      </c>
      <c r="H116" s="4">
        <v>3</v>
      </c>
      <c r="I116" s="5">
        <f>(H116/H$4)*100</f>
        <v>17.647058823529413</v>
      </c>
      <c r="J116" s="4">
        <v>4</v>
      </c>
      <c r="K116" s="5">
        <f>(J116/J$4)*100</f>
        <v>36.36363636363637</v>
      </c>
      <c r="L116" s="4">
        <v>1</v>
      </c>
      <c r="M116" s="5">
        <f>(L116/L$4)*100</f>
        <v>16.666666666666664</v>
      </c>
      <c r="N116" s="4">
        <v>0</v>
      </c>
      <c r="O116" s="5" t="e">
        <f>(N116/N$4)*100</f>
        <v>#DIV/0!</v>
      </c>
      <c r="P116" s="6">
        <f>D116+F116+H116+J116+L116+N116</f>
        <v>16</v>
      </c>
      <c r="Q116" s="5">
        <f>(P116/P$4)*100</f>
        <v>18.6046511627907</v>
      </c>
      <c r="R116" s="18"/>
    </row>
    <row r="117" spans="1:18" ht="15.75">
      <c r="A117" s="52" t="s">
        <v>36</v>
      </c>
      <c r="B117" s="53"/>
      <c r="C117" s="54"/>
      <c r="D117" s="4">
        <v>22</v>
      </c>
      <c r="E117" s="5">
        <f>(D117/D$4)*100</f>
        <v>84.61538461538461</v>
      </c>
      <c r="F117" s="4">
        <v>22</v>
      </c>
      <c r="G117" s="5">
        <f>(F117/F$4)*100</f>
        <v>84.61538461538461</v>
      </c>
      <c r="H117" s="4">
        <v>14</v>
      </c>
      <c r="I117" s="5">
        <f>(H117/H$4)*100</f>
        <v>82.35294117647058</v>
      </c>
      <c r="J117" s="4">
        <v>7</v>
      </c>
      <c r="K117" s="5">
        <f>(J117/J$4)*100</f>
        <v>63.63636363636363</v>
      </c>
      <c r="L117" s="4">
        <v>5</v>
      </c>
      <c r="M117" s="5">
        <f>(L117/L$4)*100</f>
        <v>83.33333333333334</v>
      </c>
      <c r="N117" s="4">
        <v>0</v>
      </c>
      <c r="O117" s="5" t="e">
        <f>(N117/N$4)*100</f>
        <v>#DIV/0!</v>
      </c>
      <c r="P117" s="6">
        <f>D117+F117+H117+J117+L117+N117</f>
        <v>70</v>
      </c>
      <c r="Q117" s="5">
        <f>(P117/P$4)*100</f>
        <v>81.3953488372093</v>
      </c>
      <c r="R117" s="18"/>
    </row>
    <row r="118" spans="1:18" ht="15.75">
      <c r="A118" s="52" t="s">
        <v>15</v>
      </c>
      <c r="B118" s="53"/>
      <c r="C118" s="54"/>
      <c r="D118" s="4">
        <v>0</v>
      </c>
      <c r="E118" s="5">
        <f>(D118/D$4)*100</f>
        <v>0</v>
      </c>
      <c r="F118" s="4">
        <v>0</v>
      </c>
      <c r="G118" s="5">
        <f>(F118/F$4)*100</f>
        <v>0</v>
      </c>
      <c r="H118" s="4">
        <v>0</v>
      </c>
      <c r="I118" s="5">
        <f>(H118/H$4)*100</f>
        <v>0</v>
      </c>
      <c r="J118" s="4">
        <v>0</v>
      </c>
      <c r="K118" s="5">
        <f>(J118/J$4)*100</f>
        <v>0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0</v>
      </c>
      <c r="Q118" s="5">
        <f>(P118/P$4)*100</f>
        <v>0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17</v>
      </c>
      <c r="E122" s="5">
        <f aca="true" t="shared" si="24" ref="E122:E127">(D122/D$4)*100</f>
        <v>65.38461538461539</v>
      </c>
      <c r="F122" s="4">
        <v>12</v>
      </c>
      <c r="G122" s="5">
        <f aca="true" t="shared" si="25" ref="G122:G127">(F122/F$4)*100</f>
        <v>46.15384615384615</v>
      </c>
      <c r="H122" s="4">
        <v>11</v>
      </c>
      <c r="I122" s="5">
        <f aca="true" t="shared" si="26" ref="I122:I127">(H122/H$4)*100</f>
        <v>64.70588235294117</v>
      </c>
      <c r="J122" s="4">
        <v>6</v>
      </c>
      <c r="K122" s="5">
        <f aca="true" t="shared" si="27" ref="K122:K127">(J122/J$4)*100</f>
        <v>54.54545454545454</v>
      </c>
      <c r="L122" s="4">
        <v>4</v>
      </c>
      <c r="M122" s="5">
        <f aca="true" t="shared" si="28" ref="M122:M127">(L122/L$4)*100</f>
        <v>66.66666666666666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50</v>
      </c>
      <c r="Q122" s="5">
        <f aca="true" t="shared" si="31" ref="Q122:Q127">(P122/P$4)*100</f>
        <v>58.139534883720934</v>
      </c>
      <c r="R122" s="18"/>
    </row>
    <row r="123" spans="1:18" ht="15.75">
      <c r="A123" s="52" t="s">
        <v>72</v>
      </c>
      <c r="B123" s="53"/>
      <c r="C123" s="54"/>
      <c r="D123" s="4">
        <v>5</v>
      </c>
      <c r="E123" s="5">
        <f t="shared" si="24"/>
        <v>19.230769230769234</v>
      </c>
      <c r="F123" s="4">
        <v>11</v>
      </c>
      <c r="G123" s="5">
        <f t="shared" si="25"/>
        <v>42.30769230769231</v>
      </c>
      <c r="H123" s="4">
        <v>3</v>
      </c>
      <c r="I123" s="5">
        <f t="shared" si="26"/>
        <v>17.647058823529413</v>
      </c>
      <c r="J123" s="4">
        <v>2</v>
      </c>
      <c r="K123" s="5">
        <f t="shared" si="27"/>
        <v>18.181818181818183</v>
      </c>
      <c r="L123" s="4">
        <v>1</v>
      </c>
      <c r="M123" s="5">
        <f t="shared" si="28"/>
        <v>16.666666666666664</v>
      </c>
      <c r="N123" s="4">
        <v>0</v>
      </c>
      <c r="O123" s="5" t="e">
        <f t="shared" si="29"/>
        <v>#DIV/0!</v>
      </c>
      <c r="P123" s="6">
        <f t="shared" si="30"/>
        <v>22</v>
      </c>
      <c r="Q123" s="5">
        <f t="shared" si="31"/>
        <v>25.581395348837212</v>
      </c>
      <c r="R123" s="18"/>
    </row>
    <row r="124" spans="1:18" ht="15.75">
      <c r="A124" s="52" t="s">
        <v>73</v>
      </c>
      <c r="B124" s="53"/>
      <c r="C124" s="54"/>
      <c r="D124" s="4">
        <v>2</v>
      </c>
      <c r="E124" s="5">
        <f t="shared" si="24"/>
        <v>7.6923076923076925</v>
      </c>
      <c r="F124" s="4">
        <v>3</v>
      </c>
      <c r="G124" s="5">
        <f t="shared" si="25"/>
        <v>11.538461538461538</v>
      </c>
      <c r="H124" s="4">
        <v>1</v>
      </c>
      <c r="I124" s="5">
        <f t="shared" si="26"/>
        <v>5.88235294117647</v>
      </c>
      <c r="J124" s="4">
        <v>2</v>
      </c>
      <c r="K124" s="5">
        <f t="shared" si="27"/>
        <v>18.181818181818183</v>
      </c>
      <c r="L124" s="4">
        <v>1</v>
      </c>
      <c r="M124" s="5">
        <f t="shared" si="28"/>
        <v>16.666666666666664</v>
      </c>
      <c r="N124" s="4">
        <v>0</v>
      </c>
      <c r="O124" s="5" t="e">
        <f t="shared" si="29"/>
        <v>#DIV/0!</v>
      </c>
      <c r="P124" s="6">
        <f t="shared" si="30"/>
        <v>9</v>
      </c>
      <c r="Q124" s="5">
        <f t="shared" si="31"/>
        <v>10.465116279069768</v>
      </c>
      <c r="R124" s="18"/>
    </row>
    <row r="125" spans="1:18" ht="15.75">
      <c r="A125" s="52" t="s">
        <v>74</v>
      </c>
      <c r="B125" s="53"/>
      <c r="C125" s="54"/>
      <c r="D125" s="4">
        <v>2</v>
      </c>
      <c r="E125" s="5">
        <f t="shared" si="24"/>
        <v>7.6923076923076925</v>
      </c>
      <c r="F125" s="4">
        <v>1</v>
      </c>
      <c r="G125" s="5">
        <f t="shared" si="25"/>
        <v>3.8461538461538463</v>
      </c>
      <c r="H125" s="4">
        <v>2</v>
      </c>
      <c r="I125" s="5">
        <f t="shared" si="26"/>
        <v>11.76470588235294</v>
      </c>
      <c r="J125" s="4">
        <v>3</v>
      </c>
      <c r="K125" s="5">
        <f t="shared" si="27"/>
        <v>27.27272727272727</v>
      </c>
      <c r="L125" s="4">
        <v>1</v>
      </c>
      <c r="M125" s="5">
        <f t="shared" si="28"/>
        <v>16.666666666666664</v>
      </c>
      <c r="N125" s="4">
        <v>0</v>
      </c>
      <c r="O125" s="5" t="e">
        <f t="shared" si="29"/>
        <v>#DIV/0!</v>
      </c>
      <c r="P125" s="6">
        <f t="shared" si="30"/>
        <v>9</v>
      </c>
      <c r="Q125" s="5">
        <f t="shared" si="31"/>
        <v>10.465116279069768</v>
      </c>
      <c r="R125" s="18"/>
    </row>
    <row r="126" spans="1:18" ht="15.75">
      <c r="A126" s="85" t="s">
        <v>75</v>
      </c>
      <c r="B126" s="86"/>
      <c r="C126" s="87"/>
      <c r="D126" s="4">
        <v>5</v>
      </c>
      <c r="E126" s="5">
        <f t="shared" si="24"/>
        <v>19.230769230769234</v>
      </c>
      <c r="F126" s="4">
        <v>0</v>
      </c>
      <c r="G126" s="5">
        <f t="shared" si="25"/>
        <v>0</v>
      </c>
      <c r="H126" s="4">
        <v>6</v>
      </c>
      <c r="I126" s="5">
        <f t="shared" si="26"/>
        <v>35.294117647058826</v>
      </c>
      <c r="J126" s="4">
        <v>2</v>
      </c>
      <c r="K126" s="5">
        <f t="shared" si="27"/>
        <v>18.181818181818183</v>
      </c>
      <c r="L126" s="4">
        <v>2</v>
      </c>
      <c r="M126" s="5">
        <f t="shared" si="28"/>
        <v>33.33333333333333</v>
      </c>
      <c r="N126" s="4">
        <v>0</v>
      </c>
      <c r="O126" s="5" t="e">
        <f t="shared" si="29"/>
        <v>#DIV/0!</v>
      </c>
      <c r="P126" s="6">
        <f t="shared" si="30"/>
        <v>15</v>
      </c>
      <c r="Q126" s="5">
        <f t="shared" si="31"/>
        <v>17.441860465116278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119.23076923076923</v>
      </c>
      <c r="F128" s="8"/>
      <c r="G128" s="9">
        <f>SUM(G122:G127)</f>
        <v>103.84615384615383</v>
      </c>
      <c r="H128" s="8"/>
      <c r="I128" s="9">
        <f>SUM(I122:I127)</f>
        <v>135.2941176470588</v>
      </c>
      <c r="J128" s="8"/>
      <c r="K128" s="9">
        <f>SUM(K122:K127)</f>
        <v>136.36363636363635</v>
      </c>
      <c r="L128" s="8"/>
      <c r="M128" s="9">
        <f>SUM(M122:M127)</f>
        <v>149.99999999999994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26</v>
      </c>
      <c r="E130" s="5">
        <f>(D130/D$4)*100</f>
        <v>100</v>
      </c>
      <c r="F130" s="4">
        <v>25</v>
      </c>
      <c r="G130" s="5">
        <f>(F130/F$4)*100</f>
        <v>96.15384615384616</v>
      </c>
      <c r="H130" s="4">
        <v>12</v>
      </c>
      <c r="I130" s="5">
        <f>(H130/H$4)*100</f>
        <v>70.58823529411765</v>
      </c>
      <c r="J130" s="4">
        <v>11</v>
      </c>
      <c r="K130" s="5">
        <f>(J130/J$4)*100</f>
        <v>100</v>
      </c>
      <c r="L130" s="4">
        <v>6</v>
      </c>
      <c r="M130" s="5">
        <f>(L130/L$4)*100</f>
        <v>100</v>
      </c>
      <c r="N130" s="4">
        <v>0</v>
      </c>
      <c r="O130" s="5" t="e">
        <f>(N130/N$4)*100</f>
        <v>#DIV/0!</v>
      </c>
      <c r="P130" s="6">
        <f>D130+F130+H130+J130+L130+N130</f>
        <v>80</v>
      </c>
      <c r="Q130" s="5">
        <f>(P130/P$4)*100</f>
        <v>93.02325581395348</v>
      </c>
      <c r="R130" s="18"/>
    </row>
    <row r="131" spans="1:18" ht="15.75">
      <c r="A131" s="52" t="s">
        <v>36</v>
      </c>
      <c r="B131" s="53"/>
      <c r="C131" s="54"/>
      <c r="D131" s="4">
        <v>0</v>
      </c>
      <c r="E131" s="5">
        <f>(D131/D$4)*100</f>
        <v>0</v>
      </c>
      <c r="F131" s="4">
        <v>1</v>
      </c>
      <c r="G131" s="5">
        <f>(F131/F$4)*100</f>
        <v>3.8461538461538463</v>
      </c>
      <c r="H131" s="4">
        <v>5</v>
      </c>
      <c r="I131" s="5">
        <f>(H131/H$4)*100</f>
        <v>29.411764705882355</v>
      </c>
      <c r="J131" s="4">
        <v>0</v>
      </c>
      <c r="K131" s="5">
        <f>(J131/J$4)*100</f>
        <v>0</v>
      </c>
      <c r="L131" s="4">
        <v>0</v>
      </c>
      <c r="M131" s="5">
        <f>(L131/L$4)*100</f>
        <v>0</v>
      </c>
      <c r="N131" s="4">
        <v>0</v>
      </c>
      <c r="O131" s="5" t="e">
        <f>(N131/N$4)*100</f>
        <v>#DIV/0!</v>
      </c>
      <c r="P131" s="6">
        <f>D131+F131+H131+J131+L131+N131</f>
        <v>6</v>
      </c>
      <c r="Q131" s="5">
        <f>(P131/P$4)*100</f>
        <v>6.976744186046512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4">
        <v>0</v>
      </c>
      <c r="G136" s="5">
        <f aca="true" t="shared" si="33" ref="G136:G142">(F136/F$4)*100</f>
        <v>0</v>
      </c>
      <c r="H136" s="4">
        <v>3</v>
      </c>
      <c r="I136" s="5">
        <f aca="true" t="shared" si="34" ref="I136:I142">(H136/H$4)*100</f>
        <v>17.647058823529413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3</v>
      </c>
      <c r="Q136" s="5">
        <f aca="true" t="shared" si="39" ref="Q136:Q142">(P136/P$4)*100</f>
        <v>3.488372093023256</v>
      </c>
      <c r="R136" s="18"/>
    </row>
    <row r="137" spans="1:18" ht="15.75">
      <c r="A137" s="52" t="s">
        <v>79</v>
      </c>
      <c r="B137" s="53"/>
      <c r="C137" s="54"/>
      <c r="D137" s="4">
        <v>0</v>
      </c>
      <c r="E137" s="5">
        <f t="shared" si="32"/>
        <v>0</v>
      </c>
      <c r="F137" s="4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0</v>
      </c>
      <c r="K137" s="5">
        <f t="shared" si="35"/>
        <v>0</v>
      </c>
      <c r="L137" s="4">
        <v>0</v>
      </c>
      <c r="M137" s="5">
        <f t="shared" si="36"/>
        <v>0</v>
      </c>
      <c r="N137" s="4">
        <v>0</v>
      </c>
      <c r="O137" s="5" t="e">
        <f t="shared" si="37"/>
        <v>#DIV/0!</v>
      </c>
      <c r="P137" s="6">
        <f t="shared" si="38"/>
        <v>0</v>
      </c>
      <c r="Q137" s="5">
        <f t="shared" si="39"/>
        <v>0</v>
      </c>
      <c r="R137" s="18"/>
    </row>
    <row r="138" spans="1:18" ht="15.75">
      <c r="A138" s="52" t="s">
        <v>80</v>
      </c>
      <c r="B138" s="53"/>
      <c r="C138" s="54"/>
      <c r="D138" s="4">
        <v>0</v>
      </c>
      <c r="E138" s="5">
        <f t="shared" si="32"/>
        <v>0</v>
      </c>
      <c r="F138" s="4">
        <v>1</v>
      </c>
      <c r="G138" s="5">
        <f t="shared" si="33"/>
        <v>3.8461538461538463</v>
      </c>
      <c r="H138" s="4">
        <v>1</v>
      </c>
      <c r="I138" s="5">
        <f t="shared" si="34"/>
        <v>5.88235294117647</v>
      </c>
      <c r="J138" s="4">
        <v>0</v>
      </c>
      <c r="K138" s="5">
        <f t="shared" si="35"/>
        <v>0</v>
      </c>
      <c r="L138" s="4">
        <v>0</v>
      </c>
      <c r="M138" s="5">
        <f t="shared" si="36"/>
        <v>0</v>
      </c>
      <c r="N138" s="4">
        <v>0</v>
      </c>
      <c r="O138" s="5" t="e">
        <f t="shared" si="37"/>
        <v>#DIV/0!</v>
      </c>
      <c r="P138" s="6">
        <f t="shared" si="38"/>
        <v>2</v>
      </c>
      <c r="Q138" s="5">
        <f t="shared" si="39"/>
        <v>2.3255813953488373</v>
      </c>
      <c r="R138" s="18"/>
    </row>
    <row r="139" spans="1:18" ht="31.5" customHeight="1">
      <c r="A139" s="85" t="s">
        <v>81</v>
      </c>
      <c r="B139" s="86"/>
      <c r="C139" s="87"/>
      <c r="D139" s="4">
        <v>0</v>
      </c>
      <c r="E139" s="5">
        <f t="shared" si="32"/>
        <v>0</v>
      </c>
      <c r="F139" s="4">
        <v>0</v>
      </c>
      <c r="G139" s="5">
        <f t="shared" si="33"/>
        <v>0</v>
      </c>
      <c r="H139" s="4">
        <v>0</v>
      </c>
      <c r="I139" s="5">
        <f t="shared" si="34"/>
        <v>0</v>
      </c>
      <c r="J139" s="4">
        <v>0</v>
      </c>
      <c r="K139" s="5">
        <f t="shared" si="35"/>
        <v>0</v>
      </c>
      <c r="L139" s="4">
        <v>0</v>
      </c>
      <c r="M139" s="5">
        <f t="shared" si="36"/>
        <v>0</v>
      </c>
      <c r="N139" s="4">
        <v>0</v>
      </c>
      <c r="O139" s="5" t="e">
        <f t="shared" si="37"/>
        <v>#DIV/0!</v>
      </c>
      <c r="P139" s="6">
        <f t="shared" si="38"/>
        <v>0</v>
      </c>
      <c r="Q139" s="5">
        <f t="shared" si="39"/>
        <v>0</v>
      </c>
      <c r="R139" s="18"/>
    </row>
    <row r="140" spans="1:18" ht="15.75">
      <c r="A140" s="52" t="s">
        <v>82</v>
      </c>
      <c r="B140" s="53"/>
      <c r="C140" s="54"/>
      <c r="D140" s="4">
        <v>0</v>
      </c>
      <c r="E140" s="5">
        <f t="shared" si="32"/>
        <v>0</v>
      </c>
      <c r="F140" s="4">
        <v>0</v>
      </c>
      <c r="G140" s="5">
        <f t="shared" si="33"/>
        <v>0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0</v>
      </c>
      <c r="Q140" s="5">
        <f t="shared" si="39"/>
        <v>0</v>
      </c>
      <c r="R140" s="18"/>
    </row>
    <row r="141" spans="1:18" ht="15.75">
      <c r="A141" s="85" t="s">
        <v>75</v>
      </c>
      <c r="B141" s="86"/>
      <c r="C141" s="87"/>
      <c r="D141" s="4">
        <v>0</v>
      </c>
      <c r="E141" s="5">
        <f t="shared" si="32"/>
        <v>0</v>
      </c>
      <c r="F141" s="4">
        <v>0</v>
      </c>
      <c r="G141" s="5">
        <f t="shared" si="33"/>
        <v>0</v>
      </c>
      <c r="H141" s="4">
        <v>0</v>
      </c>
      <c r="I141" s="5">
        <f t="shared" si="34"/>
        <v>0</v>
      </c>
      <c r="J141" s="4">
        <v>0</v>
      </c>
      <c r="K141" s="5">
        <f t="shared" si="35"/>
        <v>0</v>
      </c>
      <c r="L141" s="4">
        <v>0</v>
      </c>
      <c r="M141" s="5">
        <f t="shared" si="36"/>
        <v>0</v>
      </c>
      <c r="N141" s="4">
        <v>0</v>
      </c>
      <c r="O141" s="5" t="e">
        <f t="shared" si="37"/>
        <v>#DIV/0!</v>
      </c>
      <c r="P141" s="6">
        <f t="shared" si="38"/>
        <v>0</v>
      </c>
      <c r="Q141" s="5">
        <f t="shared" si="39"/>
        <v>0</v>
      </c>
      <c r="R141" s="18"/>
    </row>
    <row r="142" spans="1:18" ht="15.75">
      <c r="A142" s="52" t="s">
        <v>14</v>
      </c>
      <c r="B142" s="53"/>
      <c r="C142" s="54"/>
      <c r="D142" s="4">
        <v>0</v>
      </c>
      <c r="E142" s="5">
        <f t="shared" si="32"/>
        <v>0</v>
      </c>
      <c r="F142" s="4">
        <v>0</v>
      </c>
      <c r="G142" s="5">
        <f t="shared" si="33"/>
        <v>0</v>
      </c>
      <c r="H142" s="4">
        <v>1</v>
      </c>
      <c r="I142" s="5">
        <f t="shared" si="34"/>
        <v>5.88235294117647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1</v>
      </c>
      <c r="Q142" s="5">
        <f t="shared" si="39"/>
        <v>1.1627906976744187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0</v>
      </c>
      <c r="F143" s="8"/>
      <c r="G143" s="9">
        <f>SUM(G136:G142)</f>
        <v>3.8461538461538463</v>
      </c>
      <c r="H143" s="8"/>
      <c r="I143" s="9">
        <f>SUM(I136:I142)</f>
        <v>29.411764705882355</v>
      </c>
      <c r="J143" s="8"/>
      <c r="K143" s="9">
        <f>SUM(K136:K142)</f>
        <v>0</v>
      </c>
      <c r="L143" s="8"/>
      <c r="M143" s="9">
        <f>SUM(M136:M142)</f>
        <v>0</v>
      </c>
      <c r="N143" s="8"/>
      <c r="O143" s="9" t="e">
        <f>SUM(O136:O142)</f>
        <v>#DIV/0!</v>
      </c>
      <c r="P143" s="8"/>
      <c r="Q143" s="9">
        <f>SUM(Q136:Q142)</f>
        <v>6.976744186046512</v>
      </c>
      <c r="R143" s="29"/>
    </row>
  </sheetData>
  <sheetProtection sheet="1"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91">
      <selection activeCell="A1" sqref="A1:IV16384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133</v>
      </c>
      <c r="E4" s="71"/>
      <c r="F4" s="72">
        <v>56</v>
      </c>
      <c r="G4" s="73"/>
      <c r="H4" s="70">
        <v>46</v>
      </c>
      <c r="I4" s="71"/>
      <c r="J4" s="70">
        <v>48</v>
      </c>
      <c r="K4" s="71"/>
      <c r="L4" s="70">
        <v>17</v>
      </c>
      <c r="M4" s="71"/>
      <c r="N4" s="74">
        <v>0</v>
      </c>
      <c r="O4" s="75"/>
      <c r="P4" s="64">
        <f>D4+F4+H4+J4+L4+N4</f>
        <v>300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77</v>
      </c>
      <c r="E7" s="5">
        <f>(D7/D$4)*100</f>
        <v>57.89473684210527</v>
      </c>
      <c r="F7" s="4">
        <v>41</v>
      </c>
      <c r="G7" s="5">
        <f>(F7/F$4)*100</f>
        <v>73.21428571428571</v>
      </c>
      <c r="H7" s="4">
        <v>23</v>
      </c>
      <c r="I7" s="5">
        <f>(H7/H$4)*100</f>
        <v>50</v>
      </c>
      <c r="J7" s="4">
        <v>25</v>
      </c>
      <c r="K7" s="5">
        <f>(J7/J$4)*100</f>
        <v>52.083333333333336</v>
      </c>
      <c r="L7" s="4">
        <v>3</v>
      </c>
      <c r="M7" s="5">
        <f>(L7/L$4)*100</f>
        <v>17.647058823529413</v>
      </c>
      <c r="N7" s="4">
        <v>0</v>
      </c>
      <c r="O7" s="5" t="e">
        <f>(N7/N$4)*100</f>
        <v>#DIV/0!</v>
      </c>
      <c r="P7" s="6">
        <f>D7+F7+H7+J7+L7+N7</f>
        <v>169</v>
      </c>
      <c r="Q7" s="5">
        <f>(P7/P$4)*100</f>
        <v>56.333333333333336</v>
      </c>
      <c r="R7" s="18"/>
    </row>
    <row r="8" spans="1:18" ht="15.75">
      <c r="A8" s="52" t="s">
        <v>17</v>
      </c>
      <c r="B8" s="53"/>
      <c r="C8" s="54"/>
      <c r="D8" s="4">
        <v>54</v>
      </c>
      <c r="E8" s="5">
        <f>(D8/D$4)*100</f>
        <v>40.6015037593985</v>
      </c>
      <c r="F8" s="4">
        <v>15</v>
      </c>
      <c r="G8" s="5">
        <f>(F8/F$4)*100</f>
        <v>26.785714285714285</v>
      </c>
      <c r="H8" s="4">
        <v>23</v>
      </c>
      <c r="I8" s="5">
        <f>(H8/H$4)*100</f>
        <v>50</v>
      </c>
      <c r="J8" s="4">
        <v>23</v>
      </c>
      <c r="K8" s="5">
        <f>(J8/J$4)*100</f>
        <v>47.91666666666667</v>
      </c>
      <c r="L8" s="4">
        <v>14</v>
      </c>
      <c r="M8" s="5">
        <f>(L8/L$4)*100</f>
        <v>82.35294117647058</v>
      </c>
      <c r="N8" s="4">
        <v>0</v>
      </c>
      <c r="O8" s="5" t="e">
        <f>(N8/N$4)*100</f>
        <v>#DIV/0!</v>
      </c>
      <c r="P8" s="6">
        <f>D8+F8+H8+J8+L8+N8</f>
        <v>129</v>
      </c>
      <c r="Q8" s="5">
        <f>(P8/P$4)*100</f>
        <v>43</v>
      </c>
      <c r="R8" s="18"/>
    </row>
    <row r="9" spans="1:18" ht="15.75">
      <c r="A9" s="61" t="s">
        <v>10</v>
      </c>
      <c r="B9" s="62"/>
      <c r="C9" s="63"/>
      <c r="D9" s="4">
        <v>2</v>
      </c>
      <c r="E9" s="5">
        <f>(D9/D$4)*100</f>
        <v>1.5037593984962405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>
        <f>(L9/L$4)*100</f>
        <v>0</v>
      </c>
      <c r="N9" s="4">
        <v>0</v>
      </c>
      <c r="O9" s="5" t="e">
        <f>(N9/N$4)*100</f>
        <v>#DIV/0!</v>
      </c>
      <c r="P9" s="6">
        <f>D9+F9+H9+J9+L9+N9</f>
        <v>2</v>
      </c>
      <c r="Q9" s="5">
        <f>(P9/P$4)*100</f>
        <v>0.6666666666666667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100.00000000000001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78</v>
      </c>
      <c r="E12" s="5">
        <f>(D12/D$4)*100</f>
        <v>58.64661654135338</v>
      </c>
      <c r="F12" s="4">
        <v>31</v>
      </c>
      <c r="G12" s="5">
        <f>(F12/F$4)*100</f>
        <v>55.35714285714286</v>
      </c>
      <c r="H12" s="4">
        <v>24</v>
      </c>
      <c r="I12" s="5">
        <f>(H12/H$4)*100</f>
        <v>52.17391304347826</v>
      </c>
      <c r="J12" s="4">
        <v>19</v>
      </c>
      <c r="K12" s="5">
        <f>(J12/J$4)*100</f>
        <v>39.58333333333333</v>
      </c>
      <c r="L12" s="4">
        <v>10</v>
      </c>
      <c r="M12" s="5">
        <f>(L12/L$4)*100</f>
        <v>58.82352941176471</v>
      </c>
      <c r="N12" s="4">
        <v>0</v>
      </c>
      <c r="O12" s="5" t="e">
        <f>(N12/N$4)*100</f>
        <v>#DIV/0!</v>
      </c>
      <c r="P12" s="6">
        <f>D12+F12+H12+J12+L12+N12</f>
        <v>162</v>
      </c>
      <c r="Q12" s="5">
        <f>(P12/P$4)*100</f>
        <v>54</v>
      </c>
      <c r="R12" s="18"/>
    </row>
    <row r="13" spans="1:18" ht="15.75">
      <c r="A13" s="52" t="s">
        <v>12</v>
      </c>
      <c r="B13" s="53"/>
      <c r="C13" s="54"/>
      <c r="D13" s="4">
        <v>54</v>
      </c>
      <c r="E13" s="5">
        <f>(D13/D$4)*100</f>
        <v>40.6015037593985</v>
      </c>
      <c r="F13" s="4">
        <v>25</v>
      </c>
      <c r="G13" s="5">
        <f>(F13/F$4)*100</f>
        <v>44.642857142857146</v>
      </c>
      <c r="H13" s="4">
        <v>22</v>
      </c>
      <c r="I13" s="5">
        <f>(H13/H$4)*100</f>
        <v>47.82608695652174</v>
      </c>
      <c r="J13" s="4">
        <v>29</v>
      </c>
      <c r="K13" s="5">
        <f>(J13/J$4)*100</f>
        <v>60.416666666666664</v>
      </c>
      <c r="L13" s="4">
        <v>7</v>
      </c>
      <c r="M13" s="5">
        <f>(L13/L$4)*100</f>
        <v>41.17647058823529</v>
      </c>
      <c r="N13" s="4">
        <v>0</v>
      </c>
      <c r="O13" s="5" t="e">
        <f>(N13/N$4)*100</f>
        <v>#DIV/0!</v>
      </c>
      <c r="P13" s="6">
        <f>D13+F13+H13+J13+L13+N13</f>
        <v>137</v>
      </c>
      <c r="Q13" s="5">
        <f>(P13/P$4)*100</f>
        <v>45.666666666666664</v>
      </c>
      <c r="R13" s="18"/>
    </row>
    <row r="14" spans="1:18" ht="15.75">
      <c r="A14" s="52" t="s">
        <v>18</v>
      </c>
      <c r="B14" s="53"/>
      <c r="C14" s="54"/>
      <c r="D14" s="4">
        <v>1</v>
      </c>
      <c r="E14" s="5">
        <f>(D14/D$4)*100</f>
        <v>0.7518796992481203</v>
      </c>
      <c r="F14" s="4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1</v>
      </c>
      <c r="Q14" s="5">
        <f>(P14/P$4)*100</f>
        <v>0.33333333333333337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4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99.99999999999999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25</v>
      </c>
      <c r="E18" s="5">
        <f>(D18/D$4)*100</f>
        <v>18.796992481203006</v>
      </c>
      <c r="F18" s="4">
        <v>5</v>
      </c>
      <c r="G18" s="5">
        <f>(F18/F$4)*100</f>
        <v>8.928571428571429</v>
      </c>
      <c r="H18" s="4">
        <v>27</v>
      </c>
      <c r="I18" s="5">
        <f>(H18/H$4)*100</f>
        <v>58.69565217391305</v>
      </c>
      <c r="J18" s="4">
        <v>19</v>
      </c>
      <c r="K18" s="5">
        <f>(J18/J$4)*100</f>
        <v>39.58333333333333</v>
      </c>
      <c r="L18" s="4">
        <v>4</v>
      </c>
      <c r="M18" s="5">
        <f>(L18/L$4)*100</f>
        <v>23.52941176470588</v>
      </c>
      <c r="N18" s="4">
        <v>0</v>
      </c>
      <c r="O18" s="5" t="e">
        <f>(N18/N$4)*100</f>
        <v>#DIV/0!</v>
      </c>
      <c r="P18" s="6">
        <f>D18+F18+H18+J18+L18+N18</f>
        <v>80</v>
      </c>
      <c r="Q18" s="5">
        <f>(P18/P$4)*100</f>
        <v>26.666666666666668</v>
      </c>
      <c r="R18" s="18"/>
    </row>
    <row r="19" spans="1:18" ht="15.75">
      <c r="A19" s="52" t="s">
        <v>21</v>
      </c>
      <c r="B19" s="53"/>
      <c r="C19" s="54"/>
      <c r="D19" s="4">
        <v>60</v>
      </c>
      <c r="E19" s="5">
        <f>(D19/D$4)*100</f>
        <v>45.11278195488722</v>
      </c>
      <c r="F19" s="4">
        <v>21</v>
      </c>
      <c r="G19" s="5">
        <f>(F19/F$4)*100</f>
        <v>37.5</v>
      </c>
      <c r="H19" s="4">
        <v>12</v>
      </c>
      <c r="I19" s="5">
        <f>(H19/H$4)*100</f>
        <v>26.08695652173913</v>
      </c>
      <c r="J19" s="4">
        <v>15</v>
      </c>
      <c r="K19" s="5">
        <f>(J19/J$4)*100</f>
        <v>31.25</v>
      </c>
      <c r="L19" s="4">
        <v>10</v>
      </c>
      <c r="M19" s="5">
        <f>(L19/L$4)*100</f>
        <v>58.82352941176471</v>
      </c>
      <c r="N19" s="4">
        <v>0</v>
      </c>
      <c r="O19" s="5" t="e">
        <f>(N19/N$4)*100</f>
        <v>#DIV/0!</v>
      </c>
      <c r="P19" s="6">
        <f>D19+F19+H19+J19+L19+N19</f>
        <v>118</v>
      </c>
      <c r="Q19" s="5">
        <f>(P19/P$4)*100</f>
        <v>39.33333333333333</v>
      </c>
      <c r="R19" s="18"/>
    </row>
    <row r="20" spans="1:18" ht="15.75">
      <c r="A20" s="52" t="s">
        <v>20</v>
      </c>
      <c r="B20" s="53"/>
      <c r="C20" s="54"/>
      <c r="D20" s="4">
        <v>37</v>
      </c>
      <c r="E20" s="5">
        <f>(D20/D$4)*100</f>
        <v>27.819548872180448</v>
      </c>
      <c r="F20" s="4">
        <v>16</v>
      </c>
      <c r="G20" s="5">
        <f>(F20/F$4)*100</f>
        <v>28.57142857142857</v>
      </c>
      <c r="H20" s="4">
        <v>5</v>
      </c>
      <c r="I20" s="5">
        <f>(H20/H$4)*100</f>
        <v>10.869565217391305</v>
      </c>
      <c r="J20" s="4">
        <v>7</v>
      </c>
      <c r="K20" s="5">
        <f>(J20/J$4)*100</f>
        <v>14.583333333333334</v>
      </c>
      <c r="L20" s="4">
        <v>3</v>
      </c>
      <c r="M20" s="5">
        <f>(L20/L$4)*100</f>
        <v>17.647058823529413</v>
      </c>
      <c r="N20" s="4">
        <v>0</v>
      </c>
      <c r="O20" s="5" t="e">
        <f>(N20/N$4)*100</f>
        <v>#DIV/0!</v>
      </c>
      <c r="P20" s="6">
        <f>D20+F20+H20+J20+L20+N20</f>
        <v>68</v>
      </c>
      <c r="Q20" s="5">
        <f>(P20/P$4)*100</f>
        <v>22.666666666666664</v>
      </c>
      <c r="R20" s="18"/>
    </row>
    <row r="21" spans="1:18" ht="15.75">
      <c r="A21" s="52" t="s">
        <v>22</v>
      </c>
      <c r="B21" s="53"/>
      <c r="C21" s="54"/>
      <c r="D21" s="4">
        <v>11</v>
      </c>
      <c r="E21" s="5">
        <f>(D21/D$4)*100</f>
        <v>8.270676691729323</v>
      </c>
      <c r="F21" s="4">
        <v>13</v>
      </c>
      <c r="G21" s="5">
        <f>(F21/F$4)*100</f>
        <v>23.214285714285715</v>
      </c>
      <c r="H21" s="4">
        <v>2</v>
      </c>
      <c r="I21" s="5">
        <f>(H21/H$4)*100</f>
        <v>4.3478260869565215</v>
      </c>
      <c r="J21" s="4">
        <v>7</v>
      </c>
      <c r="K21" s="5">
        <f>(J21/J$4)*100</f>
        <v>14.583333333333334</v>
      </c>
      <c r="L21" s="4">
        <v>0</v>
      </c>
      <c r="M21" s="5">
        <f>(L21/L$4)*100</f>
        <v>0</v>
      </c>
      <c r="N21" s="4">
        <v>0</v>
      </c>
      <c r="O21" s="5" t="e">
        <f>(N21/N$4)*100</f>
        <v>#DIV/0!</v>
      </c>
      <c r="P21" s="6">
        <f>D21+F21+H21+J21+L21+N21</f>
        <v>33</v>
      </c>
      <c r="Q21" s="5">
        <f>(P21/P$4)*100</f>
        <v>11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1</v>
      </c>
      <c r="G22" s="22">
        <f>(F22/F$4)*100</f>
        <v>1.7857142857142856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4">
        <v>0</v>
      </c>
      <c r="O22" s="22" t="e">
        <f>(N22/N$4)*100</f>
        <v>#DIV/0!</v>
      </c>
      <c r="P22" s="24">
        <f>D22+F22+H22+J22+L22+N22</f>
        <v>1</v>
      </c>
      <c r="Q22" s="22">
        <f>(P22/P$4)*100</f>
        <v>0.33333333333333337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99.99999999999999</v>
      </c>
      <c r="F23" s="26"/>
      <c r="G23" s="25">
        <f>SUM(G18:G22)</f>
        <v>100.00000000000001</v>
      </c>
      <c r="H23" s="26"/>
      <c r="I23" s="25">
        <f>SUM(I18:I22)</f>
        <v>99.99999999999999</v>
      </c>
      <c r="J23" s="26"/>
      <c r="K23" s="25">
        <f>SUM(K18:K22)</f>
        <v>99.99999999999999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99.99999999999999</v>
      </c>
      <c r="R23" s="29"/>
    </row>
    <row r="24" spans="1:18" s="30" customFormat="1" ht="15.75">
      <c r="A24" s="7"/>
      <c r="B24" s="7"/>
      <c r="C24" s="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18</v>
      </c>
      <c r="E26" s="5">
        <f>(D26/D$4)*100</f>
        <v>13.533834586466165</v>
      </c>
      <c r="F26" s="4">
        <v>0</v>
      </c>
      <c r="G26" s="5">
        <f>(F26/F$4)*100</f>
        <v>0</v>
      </c>
      <c r="H26" s="4">
        <v>8</v>
      </c>
      <c r="I26" s="5">
        <f>(H26/H$4)*100</f>
        <v>17.391304347826086</v>
      </c>
      <c r="J26" s="4">
        <v>8</v>
      </c>
      <c r="K26" s="5">
        <f>(J26/J$4)*100</f>
        <v>16.666666666666664</v>
      </c>
      <c r="L26" s="4">
        <v>1</v>
      </c>
      <c r="M26" s="5">
        <f>(L26/L$4)*100</f>
        <v>5.88235294117647</v>
      </c>
      <c r="N26" s="4">
        <v>0</v>
      </c>
      <c r="O26" s="5" t="e">
        <f>(N26/N$4)*100</f>
        <v>#DIV/0!</v>
      </c>
      <c r="P26" s="6">
        <f>D26+F26+H26+J26+L26+N26</f>
        <v>35</v>
      </c>
      <c r="Q26" s="5">
        <f>(P26/P$4)*100</f>
        <v>11.666666666666666</v>
      </c>
      <c r="R26" s="18"/>
    </row>
    <row r="27" spans="1:18" ht="15.75">
      <c r="A27" s="52" t="s">
        <v>24</v>
      </c>
      <c r="B27" s="53"/>
      <c r="C27" s="54"/>
      <c r="D27" s="4">
        <v>82</v>
      </c>
      <c r="E27" s="5">
        <f>(D27/D$4)*100</f>
        <v>61.65413533834586</v>
      </c>
      <c r="F27" s="4">
        <v>34</v>
      </c>
      <c r="G27" s="5">
        <f>(F27/F$4)*100</f>
        <v>60.71428571428571</v>
      </c>
      <c r="H27" s="4">
        <v>32</v>
      </c>
      <c r="I27" s="5">
        <f>(H27/H$4)*100</f>
        <v>69.56521739130434</v>
      </c>
      <c r="J27" s="4">
        <v>33</v>
      </c>
      <c r="K27" s="5">
        <f>(J27/J$4)*100</f>
        <v>68.75</v>
      </c>
      <c r="L27" s="4">
        <v>12</v>
      </c>
      <c r="M27" s="5">
        <f>(L27/L$4)*100</f>
        <v>70.58823529411765</v>
      </c>
      <c r="N27" s="4">
        <v>0</v>
      </c>
      <c r="O27" s="5" t="e">
        <f>(N27/N$4)*100</f>
        <v>#DIV/0!</v>
      </c>
      <c r="P27" s="6">
        <f>D27+F27+H27+J27+L27+N27</f>
        <v>193</v>
      </c>
      <c r="Q27" s="5">
        <f>(P27/P$4)*100</f>
        <v>64.33333333333333</v>
      </c>
      <c r="R27" s="18"/>
    </row>
    <row r="28" spans="1:18" ht="15.75">
      <c r="A28" s="52" t="s">
        <v>25</v>
      </c>
      <c r="B28" s="53"/>
      <c r="C28" s="54"/>
      <c r="D28" s="4">
        <v>19</v>
      </c>
      <c r="E28" s="5">
        <f>(D28/D$4)*100</f>
        <v>14.285714285714285</v>
      </c>
      <c r="F28" s="4">
        <v>12</v>
      </c>
      <c r="G28" s="5">
        <f>(F28/F$4)*100</f>
        <v>21.428571428571427</v>
      </c>
      <c r="H28" s="4">
        <v>5</v>
      </c>
      <c r="I28" s="5">
        <f>(H28/H$4)*100</f>
        <v>10.869565217391305</v>
      </c>
      <c r="J28" s="4">
        <v>6</v>
      </c>
      <c r="K28" s="5">
        <f>(J28/J$4)*100</f>
        <v>12.5</v>
      </c>
      <c r="L28" s="4">
        <v>4</v>
      </c>
      <c r="M28" s="5">
        <f>(L28/L$4)*100</f>
        <v>23.52941176470588</v>
      </c>
      <c r="N28" s="4">
        <v>0</v>
      </c>
      <c r="O28" s="5" t="e">
        <f>(N28/N$4)*100</f>
        <v>#DIV/0!</v>
      </c>
      <c r="P28" s="6">
        <f>D28+F28+H28+J28+L28+N28</f>
        <v>46</v>
      </c>
      <c r="Q28" s="5">
        <f>(P28/P$4)*100</f>
        <v>15.333333333333332</v>
      </c>
      <c r="R28" s="18"/>
    </row>
    <row r="29" spans="1:18" ht="15.75">
      <c r="A29" s="52" t="s">
        <v>26</v>
      </c>
      <c r="B29" s="53"/>
      <c r="C29" s="54"/>
      <c r="D29" s="4">
        <v>14</v>
      </c>
      <c r="E29" s="5">
        <f>(D29/D$4)*100</f>
        <v>10.526315789473683</v>
      </c>
      <c r="F29" s="4">
        <v>10</v>
      </c>
      <c r="G29" s="5">
        <f>(F29/F$4)*100</f>
        <v>17.857142857142858</v>
      </c>
      <c r="H29" s="4">
        <v>1</v>
      </c>
      <c r="I29" s="5">
        <f>(H29/H$4)*100</f>
        <v>2.1739130434782608</v>
      </c>
      <c r="J29" s="4">
        <v>1</v>
      </c>
      <c r="K29" s="5">
        <f>(J29/J$4)*100</f>
        <v>2.083333333333333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26</v>
      </c>
      <c r="Q29" s="5">
        <f>(P29/P$4)*100</f>
        <v>8.666666666666668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0</v>
      </c>
      <c r="G30" s="22">
        <f>(F30/F$4)*100</f>
        <v>0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21">
        <v>0</v>
      </c>
      <c r="M30" s="22">
        <f>(L30/L$4)*100</f>
        <v>0</v>
      </c>
      <c r="N30" s="4">
        <v>0</v>
      </c>
      <c r="O30" s="22" t="e">
        <f>(N30/N$4)*100</f>
        <v>#DIV/0!</v>
      </c>
      <c r="P30" s="24">
        <f>D30+F30+H30+J30+L30+N30</f>
        <v>0</v>
      </c>
      <c r="Q30" s="22">
        <f>(P30/P$4)*100</f>
        <v>0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99.99999999999999</v>
      </c>
      <c r="F31" s="26"/>
      <c r="G31" s="25">
        <f>SUM(G26:G30)</f>
        <v>100</v>
      </c>
      <c r="H31" s="26"/>
      <c r="I31" s="25">
        <f>SUM(I26:I30)</f>
        <v>100.00000000000001</v>
      </c>
      <c r="J31" s="26"/>
      <c r="K31" s="25">
        <f>SUM(K26:K30)</f>
        <v>99.99999999999999</v>
      </c>
      <c r="L31" s="26"/>
      <c r="M31" s="25">
        <f>SUM(M26:M30)</f>
        <v>100</v>
      </c>
      <c r="N31" s="26"/>
      <c r="O31" s="25" t="e">
        <f>SUM(O26:O30)</f>
        <v>#DIV/0!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116</v>
      </c>
      <c r="E33" s="5">
        <f aca="true" t="shared" si="0" ref="E33:E38">(D33/D$4)*100</f>
        <v>87.21804511278195</v>
      </c>
      <c r="F33" s="4">
        <v>53</v>
      </c>
      <c r="G33" s="5">
        <f aca="true" t="shared" si="1" ref="G33:G38">(F33/F$4)*100</f>
        <v>94.64285714285714</v>
      </c>
      <c r="H33" s="4">
        <v>41</v>
      </c>
      <c r="I33" s="5">
        <f aca="true" t="shared" si="2" ref="I33:I38">(H33/H$4)*100</f>
        <v>89.13043478260869</v>
      </c>
      <c r="J33" s="4">
        <v>42</v>
      </c>
      <c r="K33" s="5">
        <f aca="true" t="shared" si="3" ref="K33:K38">(J33/J$4)*100</f>
        <v>87.5</v>
      </c>
      <c r="L33" s="4">
        <v>16</v>
      </c>
      <c r="M33" s="5">
        <f aca="true" t="shared" si="4" ref="M33:M38">(L33/L$4)*100</f>
        <v>94.11764705882352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268</v>
      </c>
      <c r="Q33" s="5">
        <f aca="true" t="shared" si="7" ref="Q33:Q38">(P33/P$4)*100</f>
        <v>89.33333333333333</v>
      </c>
      <c r="R33" s="18"/>
    </row>
    <row r="34" spans="1:18" ht="15.75">
      <c r="A34" s="52" t="s">
        <v>28</v>
      </c>
      <c r="B34" s="53"/>
      <c r="C34" s="54"/>
      <c r="D34" s="4">
        <v>0</v>
      </c>
      <c r="E34" s="5">
        <f t="shared" si="0"/>
        <v>0</v>
      </c>
      <c r="F34" s="4">
        <v>1</v>
      </c>
      <c r="G34" s="5">
        <f t="shared" si="1"/>
        <v>1.7857142857142856</v>
      </c>
      <c r="H34" s="4">
        <v>0</v>
      </c>
      <c r="I34" s="5">
        <f t="shared" si="2"/>
        <v>0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1</v>
      </c>
      <c r="Q34" s="5">
        <f t="shared" si="7"/>
        <v>0.33333333333333337</v>
      </c>
      <c r="R34" s="18"/>
    </row>
    <row r="35" spans="1:18" ht="15.75">
      <c r="A35" s="52" t="s">
        <v>29</v>
      </c>
      <c r="B35" s="53"/>
      <c r="C35" s="54"/>
      <c r="D35" s="4">
        <v>14</v>
      </c>
      <c r="E35" s="5">
        <f t="shared" si="0"/>
        <v>10.526315789473683</v>
      </c>
      <c r="F35" s="4">
        <v>1</v>
      </c>
      <c r="G35" s="5">
        <f t="shared" si="1"/>
        <v>1.7857142857142856</v>
      </c>
      <c r="H35" s="4">
        <v>5</v>
      </c>
      <c r="I35" s="5">
        <f t="shared" si="2"/>
        <v>10.869565217391305</v>
      </c>
      <c r="J35" s="4">
        <v>5</v>
      </c>
      <c r="K35" s="5">
        <f t="shared" si="3"/>
        <v>10.416666666666668</v>
      </c>
      <c r="L35" s="4">
        <v>0</v>
      </c>
      <c r="M35" s="5">
        <f t="shared" si="4"/>
        <v>0</v>
      </c>
      <c r="N35" s="4">
        <v>0</v>
      </c>
      <c r="O35" s="5" t="e">
        <f t="shared" si="5"/>
        <v>#DIV/0!</v>
      </c>
      <c r="P35" s="6">
        <f t="shared" si="6"/>
        <v>25</v>
      </c>
      <c r="Q35" s="5">
        <f t="shared" si="7"/>
        <v>8.333333333333332</v>
      </c>
      <c r="R35" s="18"/>
    </row>
    <row r="36" spans="1:18" ht="15.75">
      <c r="A36" s="52" t="s">
        <v>30</v>
      </c>
      <c r="B36" s="53"/>
      <c r="C36" s="54"/>
      <c r="D36" s="4">
        <v>1</v>
      </c>
      <c r="E36" s="5">
        <f t="shared" si="0"/>
        <v>0.7518796992481203</v>
      </c>
      <c r="F36" s="4">
        <v>1</v>
      </c>
      <c r="G36" s="5">
        <f t="shared" si="1"/>
        <v>1.7857142857142856</v>
      </c>
      <c r="H36" s="4">
        <v>0</v>
      </c>
      <c r="I36" s="5">
        <f t="shared" si="2"/>
        <v>0</v>
      </c>
      <c r="J36" s="4">
        <v>1</v>
      </c>
      <c r="K36" s="5">
        <f t="shared" si="3"/>
        <v>2.083333333333333</v>
      </c>
      <c r="L36" s="4">
        <v>1</v>
      </c>
      <c r="M36" s="5">
        <f t="shared" si="4"/>
        <v>5.88235294117647</v>
      </c>
      <c r="N36" s="4">
        <v>0</v>
      </c>
      <c r="O36" s="5" t="e">
        <f t="shared" si="5"/>
        <v>#DIV/0!</v>
      </c>
      <c r="P36" s="6">
        <f t="shared" si="6"/>
        <v>4</v>
      </c>
      <c r="Q36" s="5">
        <f t="shared" si="7"/>
        <v>1.3333333333333335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2</v>
      </c>
      <c r="E38" s="5">
        <f t="shared" si="0"/>
        <v>1.5037593984962405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 t="e">
        <f t="shared" si="5"/>
        <v>#DIV/0!</v>
      </c>
      <c r="P38" s="6">
        <f t="shared" si="6"/>
        <v>2</v>
      </c>
      <c r="Q38" s="5">
        <f t="shared" si="7"/>
        <v>0.6666666666666667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8"/>
      <c r="G39" s="9">
        <f>SUM(G33:G38)</f>
        <v>100.00000000000001</v>
      </c>
      <c r="H39" s="8"/>
      <c r="I39" s="9">
        <f>SUM(I33:I38)</f>
        <v>100</v>
      </c>
      <c r="J39" s="8"/>
      <c r="K39" s="9">
        <f>SUM(K33:K38)</f>
        <v>100</v>
      </c>
      <c r="L39" s="8"/>
      <c r="M39" s="9">
        <f>SUM(M33:M38)</f>
        <v>99.99999999999999</v>
      </c>
      <c r="N39" s="8"/>
      <c r="O39" s="9" t="e">
        <f>SUM(O33:O38)</f>
        <v>#DIV/0!</v>
      </c>
      <c r="P39" s="8"/>
      <c r="Q39" s="9">
        <f>SUM(Q33:Q38)</f>
        <v>99.99999999999999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1</v>
      </c>
      <c r="E41" s="5">
        <f>(D41/D$4)*100</f>
        <v>0.7518796992481203</v>
      </c>
      <c r="F41" s="4">
        <v>3</v>
      </c>
      <c r="G41" s="5">
        <f>(F41/F$4)*100</f>
        <v>5.357142857142857</v>
      </c>
      <c r="H41" s="4">
        <v>0</v>
      </c>
      <c r="I41" s="5">
        <f>(H41/H$4)*100</f>
        <v>0</v>
      </c>
      <c r="J41" s="4">
        <v>0</v>
      </c>
      <c r="K41" s="5">
        <f>(J41/J$4)*100</f>
        <v>0</v>
      </c>
      <c r="L41" s="4">
        <v>1</v>
      </c>
      <c r="M41" s="5">
        <f>(L41/L$4)*100</f>
        <v>5.88235294117647</v>
      </c>
      <c r="N41" s="4">
        <v>0</v>
      </c>
      <c r="O41" s="5" t="e">
        <f>(N41/N$4)*100</f>
        <v>#DIV/0!</v>
      </c>
      <c r="P41" s="6">
        <f>D41+F41+H41+J41+L41+N41</f>
        <v>5</v>
      </c>
      <c r="Q41" s="5">
        <f>(P41/P$4)*100</f>
        <v>1.6666666666666667</v>
      </c>
      <c r="R41" s="18"/>
    </row>
    <row r="42" spans="1:18" ht="15.75">
      <c r="A42" s="52" t="s">
        <v>33</v>
      </c>
      <c r="B42" s="53"/>
      <c r="C42" s="54"/>
      <c r="D42" s="4">
        <v>131</v>
      </c>
      <c r="E42" s="5">
        <f>(D42/D$4)*100</f>
        <v>98.49624060150376</v>
      </c>
      <c r="F42" s="4">
        <v>53</v>
      </c>
      <c r="G42" s="5">
        <f>(F42/F$4)*100</f>
        <v>94.64285714285714</v>
      </c>
      <c r="H42" s="4">
        <v>45</v>
      </c>
      <c r="I42" s="5">
        <f>(H42/H$4)*100</f>
        <v>97.82608695652173</v>
      </c>
      <c r="J42" s="4">
        <v>47</v>
      </c>
      <c r="K42" s="5">
        <f>(J42/J$4)*100</f>
        <v>97.91666666666666</v>
      </c>
      <c r="L42" s="4">
        <v>16</v>
      </c>
      <c r="M42" s="5">
        <f>(L42/L$4)*100</f>
        <v>94.11764705882352</v>
      </c>
      <c r="N42" s="4">
        <v>0</v>
      </c>
      <c r="O42" s="5" t="e">
        <f>(N42/N$4)*100</f>
        <v>#DIV/0!</v>
      </c>
      <c r="P42" s="6">
        <f>D42+F42+H42+J42+L42+N42</f>
        <v>292</v>
      </c>
      <c r="Q42" s="5">
        <f>(P42/P$4)*100</f>
        <v>97.33333333333334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1</v>
      </c>
      <c r="E45" s="5">
        <f>(D45/D$4)*100</f>
        <v>0.7518796992481203</v>
      </c>
      <c r="F45" s="4">
        <v>0</v>
      </c>
      <c r="G45" s="5">
        <f>(F45/F$4)*100</f>
        <v>0</v>
      </c>
      <c r="H45" s="4">
        <v>1</v>
      </c>
      <c r="I45" s="5">
        <f>(H45/H$4)*100</f>
        <v>2.1739130434782608</v>
      </c>
      <c r="J45" s="4">
        <v>1</v>
      </c>
      <c r="K45" s="5">
        <f>(J45/J$4)*100</f>
        <v>2.083333333333333</v>
      </c>
      <c r="L45" s="4">
        <v>0</v>
      </c>
      <c r="M45" s="5">
        <f>(L45/L$4)*100</f>
        <v>0</v>
      </c>
      <c r="N45" s="4">
        <v>0</v>
      </c>
      <c r="O45" s="5" t="e">
        <f>(N45/N$4)*100</f>
        <v>#DIV/0!</v>
      </c>
      <c r="P45" s="6">
        <f>D45+F45+H45+J45+L45+N45</f>
        <v>3</v>
      </c>
      <c r="Q45" s="5">
        <f>(P45/P$4)*100</f>
        <v>1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8"/>
      <c r="G46" s="9">
        <f>SUM(G41:G45)</f>
        <v>100</v>
      </c>
      <c r="H46" s="8"/>
      <c r="I46" s="9">
        <f>SUM(I41:I45)</f>
        <v>100</v>
      </c>
      <c r="J46" s="8"/>
      <c r="K46" s="9">
        <f>SUM(K41:K45)</f>
        <v>99.99999999999999</v>
      </c>
      <c r="L46" s="8"/>
      <c r="M46" s="9">
        <f>SUM(M41:M45)</f>
        <v>99.99999999999999</v>
      </c>
      <c r="N46" s="8"/>
      <c r="O46" s="9" t="e">
        <f>SUM(O41:O45)</f>
        <v>#DIV/0!</v>
      </c>
      <c r="P46" s="8"/>
      <c r="Q46" s="9">
        <f>SUM(Q41:Q45)</f>
        <v>100.00000000000001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47</v>
      </c>
      <c r="E50" s="5">
        <f>(D50/D$4)*100</f>
        <v>35.338345864661655</v>
      </c>
      <c r="F50" s="4">
        <v>22</v>
      </c>
      <c r="G50" s="5">
        <f>(F50/F$4)*100</f>
        <v>39.285714285714285</v>
      </c>
      <c r="H50" s="4">
        <v>11</v>
      </c>
      <c r="I50" s="5">
        <f>(H50/H$4)*100</f>
        <v>23.91304347826087</v>
      </c>
      <c r="J50" s="4">
        <v>15</v>
      </c>
      <c r="K50" s="5">
        <f>(J50/J$4)*100</f>
        <v>31.25</v>
      </c>
      <c r="L50" s="4">
        <v>9</v>
      </c>
      <c r="M50" s="5">
        <f>(L50/L$4)*100</f>
        <v>52.94117647058824</v>
      </c>
      <c r="N50" s="4">
        <v>0</v>
      </c>
      <c r="O50" s="5" t="e">
        <f>(N50/N$4)*100</f>
        <v>#DIV/0!</v>
      </c>
      <c r="P50" s="6">
        <f>D50+F50+H50+J50+L50+N50</f>
        <v>104</v>
      </c>
      <c r="Q50" s="5">
        <f>(P50/P$4)*100</f>
        <v>34.66666666666667</v>
      </c>
      <c r="R50" s="18"/>
    </row>
    <row r="51" spans="1:18" ht="15.75">
      <c r="A51" s="52" t="s">
        <v>36</v>
      </c>
      <c r="B51" s="53"/>
      <c r="C51" s="54"/>
      <c r="D51" s="4">
        <v>86</v>
      </c>
      <c r="E51" s="5">
        <f>(D51/D$4)*100</f>
        <v>64.66165413533834</v>
      </c>
      <c r="F51" s="4">
        <v>34</v>
      </c>
      <c r="G51" s="5">
        <f>(F51/F$4)*100</f>
        <v>60.71428571428571</v>
      </c>
      <c r="H51" s="4">
        <v>35</v>
      </c>
      <c r="I51" s="5">
        <f>(H51/H$4)*100</f>
        <v>76.08695652173914</v>
      </c>
      <c r="J51" s="4">
        <v>33</v>
      </c>
      <c r="K51" s="5">
        <f>(J51/J$4)*100</f>
        <v>68.75</v>
      </c>
      <c r="L51" s="4">
        <v>8</v>
      </c>
      <c r="M51" s="5">
        <f>(L51/L$4)*100</f>
        <v>47.05882352941176</v>
      </c>
      <c r="N51" s="4">
        <v>0</v>
      </c>
      <c r="O51" s="5" t="e">
        <f>(N51/N$4)*100</f>
        <v>#DIV/0!</v>
      </c>
      <c r="P51" s="6">
        <f>D51+F51+H51+J51+L51+N51</f>
        <v>196</v>
      </c>
      <c r="Q51" s="5">
        <f>(P51/P$4)*100</f>
        <v>65.33333333333333</v>
      </c>
      <c r="R51" s="18"/>
    </row>
    <row r="52" spans="1:18" ht="15.75">
      <c r="A52" s="52" t="s">
        <v>15</v>
      </c>
      <c r="B52" s="53"/>
      <c r="C52" s="54"/>
      <c r="D52" s="4">
        <v>0</v>
      </c>
      <c r="E52" s="5">
        <f>(D52/D$4)*100</f>
        <v>0</v>
      </c>
      <c r="F52" s="4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0</v>
      </c>
      <c r="K52" s="5">
        <f>(J52/J$4)*100</f>
        <v>0</v>
      </c>
      <c r="L52" s="4">
        <v>0</v>
      </c>
      <c r="M52" s="5">
        <f>(L52/L$4)*100</f>
        <v>0</v>
      </c>
      <c r="N52" s="4">
        <v>0</v>
      </c>
      <c r="O52" s="5" t="e">
        <f>(N52/N$4)*100</f>
        <v>#DIV/0!</v>
      </c>
      <c r="P52" s="6">
        <f>D52+F52+H52+J52+L52+N52</f>
        <v>0</v>
      </c>
      <c r="Q52" s="5">
        <f>(P52/P$4)*100</f>
        <v>0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100.00000000000001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69</v>
      </c>
      <c r="E56" s="5">
        <f>(D56/D$4)*100</f>
        <v>51.8796992481203</v>
      </c>
      <c r="F56" s="4">
        <v>25</v>
      </c>
      <c r="G56" s="5">
        <f>(F56/F$4)*100</f>
        <v>44.642857142857146</v>
      </c>
      <c r="H56" s="4">
        <v>32</v>
      </c>
      <c r="I56" s="5">
        <f>(H56/H$4)*100</f>
        <v>69.56521739130434</v>
      </c>
      <c r="J56" s="4">
        <v>29</v>
      </c>
      <c r="K56" s="5">
        <f>(J56/J$4)*100</f>
        <v>60.416666666666664</v>
      </c>
      <c r="L56" s="4">
        <v>11</v>
      </c>
      <c r="M56" s="5">
        <f>(L56/L$4)*100</f>
        <v>64.70588235294117</v>
      </c>
      <c r="N56" s="10">
        <v>0</v>
      </c>
      <c r="O56" s="5" t="e">
        <f>(N56/N$4)*100</f>
        <v>#DIV/0!</v>
      </c>
      <c r="P56" s="14">
        <f>D56+F56+H56+J56+L56+N56</f>
        <v>166</v>
      </c>
      <c r="Q56" s="5">
        <f>(P56/P$4)*100</f>
        <v>55.333333333333336</v>
      </c>
      <c r="R56" s="18"/>
    </row>
    <row r="57" spans="1:18" ht="15.75">
      <c r="A57" s="52" t="s">
        <v>47</v>
      </c>
      <c r="B57" s="53"/>
      <c r="C57" s="54"/>
      <c r="D57" s="4">
        <v>78</v>
      </c>
      <c r="E57" s="5">
        <f>(D57/D$4)*100</f>
        <v>58.64661654135338</v>
      </c>
      <c r="F57" s="4">
        <v>33</v>
      </c>
      <c r="G57" s="5">
        <f>(F57/F$4)*100</f>
        <v>58.92857142857143</v>
      </c>
      <c r="H57" s="4">
        <v>22</v>
      </c>
      <c r="I57" s="5">
        <f>(H57/H$4)*100</f>
        <v>47.82608695652174</v>
      </c>
      <c r="J57" s="4">
        <v>30</v>
      </c>
      <c r="K57" s="5">
        <f>(J57/J$4)*100</f>
        <v>62.5</v>
      </c>
      <c r="L57" s="4">
        <v>13</v>
      </c>
      <c r="M57" s="5">
        <f>(L57/L$4)*100</f>
        <v>76.47058823529412</v>
      </c>
      <c r="N57" s="10">
        <v>0</v>
      </c>
      <c r="O57" s="5" t="e">
        <f>(N57/N$4)*100</f>
        <v>#DIV/0!</v>
      </c>
      <c r="P57" s="6">
        <f>D57+F57+H57+J57+L57+N57</f>
        <v>176</v>
      </c>
      <c r="Q57" s="5">
        <f>(P57/P$4)*100</f>
        <v>58.666666666666664</v>
      </c>
      <c r="R57" s="18"/>
    </row>
    <row r="58" spans="1:18" ht="15.75">
      <c r="A58" s="52" t="s">
        <v>48</v>
      </c>
      <c r="B58" s="53"/>
      <c r="C58" s="54"/>
      <c r="D58" s="4">
        <v>98</v>
      </c>
      <c r="E58" s="5">
        <f>(D58/D$4)*100</f>
        <v>73.68421052631578</v>
      </c>
      <c r="F58" s="4">
        <v>47</v>
      </c>
      <c r="G58" s="5">
        <f>(F58/F$4)*100</f>
        <v>83.92857142857143</v>
      </c>
      <c r="H58" s="4">
        <v>35</v>
      </c>
      <c r="I58" s="5">
        <f>(H58/H$4)*100</f>
        <v>76.08695652173914</v>
      </c>
      <c r="J58" s="4">
        <v>31</v>
      </c>
      <c r="K58" s="5">
        <f>(J58/J$4)*100</f>
        <v>64.58333333333334</v>
      </c>
      <c r="L58" s="4">
        <v>10</v>
      </c>
      <c r="M58" s="5">
        <f>(L58/L$4)*100</f>
        <v>58.82352941176471</v>
      </c>
      <c r="N58" s="10">
        <v>0</v>
      </c>
      <c r="O58" s="5" t="e">
        <f>(N58/N$4)*100</f>
        <v>#DIV/0!</v>
      </c>
      <c r="P58" s="6">
        <f>D58+F58+H58+J58+L58+N58</f>
        <v>221</v>
      </c>
      <c r="Q58" s="5">
        <f>(P58/P$4)*100</f>
        <v>73.66666666666667</v>
      </c>
      <c r="R58" s="18"/>
    </row>
    <row r="59" spans="1:18" ht="15.75">
      <c r="A59" s="52" t="s">
        <v>49</v>
      </c>
      <c r="B59" s="53"/>
      <c r="C59" s="54"/>
      <c r="D59" s="4">
        <v>11</v>
      </c>
      <c r="E59" s="5">
        <f>(D59/D$4)*100</f>
        <v>8.270676691729323</v>
      </c>
      <c r="F59" s="4">
        <v>0</v>
      </c>
      <c r="G59" s="5">
        <f>(F59/F$4)*100</f>
        <v>0</v>
      </c>
      <c r="H59" s="4">
        <v>2</v>
      </c>
      <c r="I59" s="5">
        <f>(H59/H$4)*100</f>
        <v>4.3478260869565215</v>
      </c>
      <c r="J59" s="4">
        <v>1</v>
      </c>
      <c r="K59" s="5">
        <f>(J59/J$4)*100</f>
        <v>2.083333333333333</v>
      </c>
      <c r="L59" s="4">
        <v>0</v>
      </c>
      <c r="M59" s="5">
        <f>(L59/L$4)*100</f>
        <v>0</v>
      </c>
      <c r="N59" s="10">
        <v>0</v>
      </c>
      <c r="O59" s="5" t="e">
        <f>(N59/N$4)*100</f>
        <v>#DIV/0!</v>
      </c>
      <c r="P59" s="6">
        <f>D59+F59+H59+J59+L59+N59</f>
        <v>14</v>
      </c>
      <c r="Q59" s="5">
        <f>(P59/P$4)*100</f>
        <v>4.666666666666667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10">
        <v>0</v>
      </c>
      <c r="O60" s="5" t="e">
        <f>(N60/N$4)*100</f>
        <v>#DIV/0!</v>
      </c>
      <c r="P60" s="6">
        <f>D60+F60+H60+J60+L60+N60</f>
        <v>0</v>
      </c>
      <c r="Q60" s="5">
        <f>(P60/P$4)*100</f>
        <v>0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192.48120300751881</v>
      </c>
      <c r="F61" s="8"/>
      <c r="G61" s="9">
        <f>SUM(G56:G60)</f>
        <v>187.5</v>
      </c>
      <c r="H61" s="8"/>
      <c r="I61" s="9">
        <f>SUM(I56:I60)</f>
        <v>197.82608695652178</v>
      </c>
      <c r="J61" s="8"/>
      <c r="K61" s="9">
        <f>SUM(K56:K60)</f>
        <v>189.58333333333334</v>
      </c>
      <c r="L61" s="8"/>
      <c r="M61" s="9">
        <f>SUM(M56:M60)</f>
        <v>200</v>
      </c>
      <c r="N61" s="8"/>
      <c r="O61" s="9" t="e">
        <f>SUM(O56:O60)</f>
        <v>#DIV/0!</v>
      </c>
      <c r="P61" s="8"/>
      <c r="Q61" s="9">
        <f>SUM(Q56:Q60)</f>
        <v>192.33333333333334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60</v>
      </c>
      <c r="E65" s="5">
        <f>(D65/D$4)*100</f>
        <v>45.11278195488722</v>
      </c>
      <c r="F65" s="4">
        <v>22</v>
      </c>
      <c r="G65" s="5">
        <f>(F65/F$4)*100</f>
        <v>39.285714285714285</v>
      </c>
      <c r="H65" s="4">
        <v>15</v>
      </c>
      <c r="I65" s="5">
        <f>(H65/H$4)*100</f>
        <v>32.608695652173914</v>
      </c>
      <c r="J65" s="4">
        <v>20</v>
      </c>
      <c r="K65" s="5">
        <f>(J65/J$4)*100</f>
        <v>41.66666666666667</v>
      </c>
      <c r="L65" s="4">
        <v>12</v>
      </c>
      <c r="M65" s="5">
        <f>(L65/L$4)*100</f>
        <v>70.58823529411765</v>
      </c>
      <c r="N65" s="4">
        <v>0</v>
      </c>
      <c r="O65" s="5" t="e">
        <f>(N65/N$4)*100</f>
        <v>#DIV/0!</v>
      </c>
      <c r="P65" s="6">
        <f>D65+F65+H65+J65+L65+N65</f>
        <v>129</v>
      </c>
      <c r="Q65" s="5">
        <f>(P65/P$4)*100</f>
        <v>43</v>
      </c>
      <c r="R65" s="18"/>
    </row>
    <row r="66" spans="1:18" ht="15.75">
      <c r="A66" s="52" t="s">
        <v>36</v>
      </c>
      <c r="B66" s="53"/>
      <c r="C66" s="54"/>
      <c r="D66" s="4">
        <v>73</v>
      </c>
      <c r="E66" s="5">
        <f>(D66/D$4)*100</f>
        <v>54.88721804511278</v>
      </c>
      <c r="F66" s="4">
        <v>33</v>
      </c>
      <c r="G66" s="5">
        <f>(F66/F$4)*100</f>
        <v>58.92857142857143</v>
      </c>
      <c r="H66" s="4">
        <v>31</v>
      </c>
      <c r="I66" s="5">
        <f>(H66/H$4)*100</f>
        <v>67.3913043478261</v>
      </c>
      <c r="J66" s="4">
        <v>28</v>
      </c>
      <c r="K66" s="5">
        <f>(J66/J$4)*100</f>
        <v>58.333333333333336</v>
      </c>
      <c r="L66" s="4">
        <v>5</v>
      </c>
      <c r="M66" s="5">
        <f>(L66/L$4)*100</f>
        <v>29.411764705882355</v>
      </c>
      <c r="N66" s="4">
        <v>0</v>
      </c>
      <c r="O66" s="5" t="e">
        <f>(N66/N$4)*100</f>
        <v>#DIV/0!</v>
      </c>
      <c r="P66" s="6">
        <f>D66+F66+H66+J66+L66+N66</f>
        <v>170</v>
      </c>
      <c r="Q66" s="5">
        <f>(P66/P$4)*100</f>
        <v>56.666666666666664</v>
      </c>
      <c r="R66" s="18"/>
    </row>
    <row r="67" spans="1:18" ht="15.75">
      <c r="A67" s="52" t="s">
        <v>15</v>
      </c>
      <c r="B67" s="53"/>
      <c r="C67" s="54"/>
      <c r="D67" s="4">
        <v>0</v>
      </c>
      <c r="E67" s="5">
        <f>(D67/D$4)*100</f>
        <v>0</v>
      </c>
      <c r="F67" s="4">
        <v>1</v>
      </c>
      <c r="G67" s="5">
        <f>(F67/F$4)*100</f>
        <v>1.7857142857142856</v>
      </c>
      <c r="H67" s="4">
        <v>0</v>
      </c>
      <c r="I67" s="5">
        <f>(H67/H$4)*100</f>
        <v>0</v>
      </c>
      <c r="J67" s="4">
        <v>0</v>
      </c>
      <c r="K67" s="5">
        <f>(J67/J$4)*100</f>
        <v>0</v>
      </c>
      <c r="L67" s="4">
        <v>0</v>
      </c>
      <c r="M67" s="5">
        <f>(L67/L$4)*100</f>
        <v>0</v>
      </c>
      <c r="N67" s="4">
        <v>0</v>
      </c>
      <c r="O67" s="5" t="e">
        <f>(N67/N$4)*100</f>
        <v>#DIV/0!</v>
      </c>
      <c r="P67" s="6">
        <f>D67+F67+H67+J67+L67+N67</f>
        <v>1</v>
      </c>
      <c r="Q67" s="5">
        <f>(P67/P$4)*100</f>
        <v>0.33333333333333337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8"/>
      <c r="G68" s="9">
        <f>SUM(G65:G67)</f>
        <v>100.00000000000001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100</v>
      </c>
      <c r="N68" s="8"/>
      <c r="O68" s="9" t="e">
        <f>SUM(O65:O67)</f>
        <v>#DIV/0!</v>
      </c>
      <c r="P68" s="8"/>
      <c r="Q68" s="9">
        <f>SUM(Q65:Q67)</f>
        <v>99.99999999999999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125</v>
      </c>
      <c r="E72" s="5">
        <f>(D72/D$4)*100</f>
        <v>93.98496240601504</v>
      </c>
      <c r="F72" s="4">
        <v>55</v>
      </c>
      <c r="G72" s="5">
        <f>(F72/F$4)*100</f>
        <v>98.21428571428571</v>
      </c>
      <c r="H72" s="4">
        <v>42</v>
      </c>
      <c r="I72" s="5">
        <f>(H72/H$4)*100</f>
        <v>91.30434782608695</v>
      </c>
      <c r="J72" s="4">
        <v>42</v>
      </c>
      <c r="K72" s="5">
        <f>(J72/J$4)*100</f>
        <v>87.5</v>
      </c>
      <c r="L72" s="4">
        <v>16</v>
      </c>
      <c r="M72" s="5">
        <f>(L72/L$4)*100</f>
        <v>94.11764705882352</v>
      </c>
      <c r="N72" s="4">
        <v>0</v>
      </c>
      <c r="O72" s="5" t="e">
        <f>(N72/N$4)*100</f>
        <v>#DIV/0!</v>
      </c>
      <c r="P72" s="6">
        <f>D72+F72+H72+J72+L72+N72</f>
        <v>280</v>
      </c>
      <c r="Q72" s="5">
        <f>(P72/P$4)*100</f>
        <v>93.33333333333333</v>
      </c>
      <c r="R72" s="18"/>
    </row>
    <row r="73" spans="1:18" ht="15.75">
      <c r="A73" s="52" t="s">
        <v>36</v>
      </c>
      <c r="B73" s="53"/>
      <c r="C73" s="54"/>
      <c r="D73" s="4">
        <v>7</v>
      </c>
      <c r="E73" s="5">
        <f>(D73/D$4)*100</f>
        <v>5.263157894736842</v>
      </c>
      <c r="F73" s="4">
        <v>1</v>
      </c>
      <c r="G73" s="5">
        <f>(F73/F$4)*100</f>
        <v>1.7857142857142856</v>
      </c>
      <c r="H73" s="4">
        <v>4</v>
      </c>
      <c r="I73" s="5">
        <f>(H73/H$4)*100</f>
        <v>8.695652173913043</v>
      </c>
      <c r="J73" s="4">
        <v>6</v>
      </c>
      <c r="K73" s="5">
        <f>(J73/J$4)*100</f>
        <v>12.5</v>
      </c>
      <c r="L73" s="4">
        <v>1</v>
      </c>
      <c r="M73" s="5">
        <f>(L73/L$4)*100</f>
        <v>5.88235294117647</v>
      </c>
      <c r="N73" s="4">
        <v>0</v>
      </c>
      <c r="O73" s="5" t="e">
        <f>(N73/N$4)*100</f>
        <v>#DIV/0!</v>
      </c>
      <c r="P73" s="6">
        <f>D73+F73+H73+J73+L73+N73</f>
        <v>19</v>
      </c>
      <c r="Q73" s="5">
        <f>(P73/P$4)*100</f>
        <v>6.333333333333334</v>
      </c>
      <c r="R73" s="18"/>
    </row>
    <row r="74" spans="1:18" ht="15.75">
      <c r="A74" s="52" t="s">
        <v>15</v>
      </c>
      <c r="B74" s="53"/>
      <c r="C74" s="54"/>
      <c r="D74" s="4">
        <v>1</v>
      </c>
      <c r="E74" s="5">
        <f>(D74/D$4)*100</f>
        <v>0.7518796992481203</v>
      </c>
      <c r="F74" s="4">
        <v>0</v>
      </c>
      <c r="G74" s="5">
        <f>(F74/F$4)*100</f>
        <v>0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0</v>
      </c>
      <c r="M74" s="5">
        <f>(L74/L$4)*100</f>
        <v>0</v>
      </c>
      <c r="N74" s="4">
        <v>0</v>
      </c>
      <c r="O74" s="5" t="e">
        <f>(N74/N$4)*100</f>
        <v>#DIV/0!</v>
      </c>
      <c r="P74" s="6">
        <f>D74+F74+H74+J74+L74+N74</f>
        <v>1</v>
      </c>
      <c r="Q74" s="5">
        <f>(P74/P$4)*100</f>
        <v>0.33333333333333337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99.99999999999999</v>
      </c>
      <c r="N75" s="8"/>
      <c r="O75" s="9" t="e">
        <f>SUM(O72:O74)</f>
        <v>#DIV/0!</v>
      </c>
      <c r="P75" s="8"/>
      <c r="Q75" s="9">
        <f>SUM(Q72:Q74)</f>
        <v>99.99999999999999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38</v>
      </c>
      <c r="E79" s="5">
        <f>(D79/D$4)*100</f>
        <v>28.57142857142857</v>
      </c>
      <c r="F79" s="4">
        <v>21</v>
      </c>
      <c r="G79" s="5">
        <f>(F79/F$4)*100</f>
        <v>37.5</v>
      </c>
      <c r="H79" s="4">
        <v>19</v>
      </c>
      <c r="I79" s="5">
        <f>(H79/H$4)*100</f>
        <v>41.30434782608695</v>
      </c>
      <c r="J79" s="4">
        <v>22</v>
      </c>
      <c r="K79" s="5">
        <f>(J79/J$4)*100</f>
        <v>45.83333333333333</v>
      </c>
      <c r="L79" s="4">
        <v>6</v>
      </c>
      <c r="M79" s="5">
        <f>(L79/L$4)*100</f>
        <v>35.294117647058826</v>
      </c>
      <c r="N79" s="4">
        <v>0</v>
      </c>
      <c r="O79" s="5" t="e">
        <f>(N79/N$4)*100</f>
        <v>#DIV/0!</v>
      </c>
      <c r="P79" s="6">
        <f>D79+F79+H79+J79+L79+N79</f>
        <v>106</v>
      </c>
      <c r="Q79" s="5">
        <f>(P79/P$4)*100</f>
        <v>35.333333333333336</v>
      </c>
      <c r="R79" s="18"/>
    </row>
    <row r="80" spans="1:18" ht="15.75">
      <c r="A80" s="52" t="s">
        <v>52</v>
      </c>
      <c r="B80" s="53"/>
      <c r="C80" s="54"/>
      <c r="D80" s="4">
        <v>52</v>
      </c>
      <c r="E80" s="5">
        <f>(D80/D$4)*100</f>
        <v>39.097744360902254</v>
      </c>
      <c r="F80" s="4">
        <v>25</v>
      </c>
      <c r="G80" s="5">
        <f>(F80/F$4)*100</f>
        <v>44.642857142857146</v>
      </c>
      <c r="H80" s="4">
        <v>10</v>
      </c>
      <c r="I80" s="5">
        <f>(H80/H$4)*100</f>
        <v>21.73913043478261</v>
      </c>
      <c r="J80" s="4">
        <v>12</v>
      </c>
      <c r="K80" s="5">
        <f>(J80/J$4)*100</f>
        <v>25</v>
      </c>
      <c r="L80" s="4">
        <v>6</v>
      </c>
      <c r="M80" s="5">
        <f>(L80/L$4)*100</f>
        <v>35.294117647058826</v>
      </c>
      <c r="N80" s="4">
        <v>0</v>
      </c>
      <c r="O80" s="5" t="e">
        <f>(N80/N$4)*100</f>
        <v>#DIV/0!</v>
      </c>
      <c r="P80" s="6">
        <f>D80+F80+H80+J80+L80+N80</f>
        <v>105</v>
      </c>
      <c r="Q80" s="5">
        <f>(P80/P$4)*100</f>
        <v>35</v>
      </c>
      <c r="R80" s="18"/>
    </row>
    <row r="81" spans="1:18" ht="30.75" customHeight="1">
      <c r="A81" s="82" t="s">
        <v>53</v>
      </c>
      <c r="B81" s="83"/>
      <c r="C81" s="84"/>
      <c r="D81" s="4">
        <v>42</v>
      </c>
      <c r="E81" s="5">
        <f>(D81/D$4)*100</f>
        <v>31.57894736842105</v>
      </c>
      <c r="F81" s="4">
        <v>9</v>
      </c>
      <c r="G81" s="5">
        <f>(F81/F$4)*100</f>
        <v>16.071428571428573</v>
      </c>
      <c r="H81" s="4">
        <v>16</v>
      </c>
      <c r="I81" s="5">
        <f>(H81/H$4)*100</f>
        <v>34.78260869565217</v>
      </c>
      <c r="J81" s="4">
        <v>13</v>
      </c>
      <c r="K81" s="5">
        <f>(J81/J$4)*100</f>
        <v>27.083333333333332</v>
      </c>
      <c r="L81" s="4">
        <v>5</v>
      </c>
      <c r="M81" s="5">
        <f>(L81/L$4)*100</f>
        <v>29.411764705882355</v>
      </c>
      <c r="N81" s="4">
        <v>0</v>
      </c>
      <c r="O81" s="5" t="e">
        <f>(N81/N$4)*100</f>
        <v>#DIV/0!</v>
      </c>
      <c r="P81" s="6">
        <f>D81+F81+H81+J81+L81+N81</f>
        <v>85</v>
      </c>
      <c r="Q81" s="5">
        <f>(P81/P$4)*100</f>
        <v>28.333333333333332</v>
      </c>
      <c r="R81" s="18"/>
    </row>
    <row r="82" spans="1:18" ht="15.75">
      <c r="A82" s="52" t="s">
        <v>15</v>
      </c>
      <c r="B82" s="53"/>
      <c r="C82" s="54"/>
      <c r="D82" s="4">
        <v>1</v>
      </c>
      <c r="E82" s="5">
        <f>(D82/D$4)*100</f>
        <v>0.7518796992481203</v>
      </c>
      <c r="F82" s="4">
        <v>1</v>
      </c>
      <c r="G82" s="5">
        <f>(F82/F$4)*100</f>
        <v>1.7857142857142856</v>
      </c>
      <c r="H82" s="4">
        <v>1</v>
      </c>
      <c r="I82" s="5">
        <f>(H82/H$4)*100</f>
        <v>2.1739130434782608</v>
      </c>
      <c r="J82" s="4">
        <v>1</v>
      </c>
      <c r="K82" s="5">
        <f>(J82/J$4)*100</f>
        <v>2.083333333333333</v>
      </c>
      <c r="L82" s="4">
        <v>0</v>
      </c>
      <c r="M82" s="5">
        <f>(L82/L$4)*100</f>
        <v>0</v>
      </c>
      <c r="N82" s="4">
        <v>0</v>
      </c>
      <c r="O82" s="5" t="e">
        <f>(N82/N$4)*100</f>
        <v>#DIV/0!</v>
      </c>
      <c r="P82" s="6">
        <f>D82+F82+H82+J82+L82+N82</f>
        <v>4</v>
      </c>
      <c r="Q82" s="5">
        <f>(P82/P$4)*100</f>
        <v>1.3333333333333335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8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99.99999999999999</v>
      </c>
      <c r="L83" s="8"/>
      <c r="M83" s="9">
        <f>SUM(M79:M82)</f>
        <v>100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67</v>
      </c>
      <c r="E86" s="5">
        <f aca="true" t="shared" si="8" ref="E86:E91">(D86/D$4)*100</f>
        <v>50.37593984962406</v>
      </c>
      <c r="F86" s="4">
        <v>28</v>
      </c>
      <c r="G86" s="5">
        <f aca="true" t="shared" si="9" ref="G86:G91">(F86/F$4)*100</f>
        <v>50</v>
      </c>
      <c r="H86" s="4">
        <v>18</v>
      </c>
      <c r="I86" s="5">
        <f aca="true" t="shared" si="10" ref="I86:I91">(H86/H$4)*100</f>
        <v>39.130434782608695</v>
      </c>
      <c r="J86" s="4">
        <v>19</v>
      </c>
      <c r="K86" s="5">
        <f aca="true" t="shared" si="11" ref="K86:K91">(J86/J$4)*100</f>
        <v>39.58333333333333</v>
      </c>
      <c r="L86" s="4">
        <v>6</v>
      </c>
      <c r="M86" s="5">
        <f aca="true" t="shared" si="12" ref="M86:M91">(L86/L$4)*100</f>
        <v>35.294117647058826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138</v>
      </c>
      <c r="Q86" s="5">
        <f aca="true" t="shared" si="15" ref="Q86:Q91">(P86/P$4)*100</f>
        <v>46</v>
      </c>
      <c r="R86" s="18"/>
    </row>
    <row r="87" spans="1:18" ht="15.75">
      <c r="A87" s="52" t="s">
        <v>56</v>
      </c>
      <c r="B87" s="53"/>
      <c r="C87" s="54"/>
      <c r="D87" s="4">
        <v>38</v>
      </c>
      <c r="E87" s="5">
        <f t="shared" si="8"/>
        <v>28.57142857142857</v>
      </c>
      <c r="F87" s="4">
        <v>12</v>
      </c>
      <c r="G87" s="5">
        <f t="shared" si="9"/>
        <v>21.428571428571427</v>
      </c>
      <c r="H87" s="4">
        <v>8</v>
      </c>
      <c r="I87" s="5">
        <f t="shared" si="10"/>
        <v>17.391304347826086</v>
      </c>
      <c r="J87" s="4">
        <v>13</v>
      </c>
      <c r="K87" s="5">
        <f t="shared" si="11"/>
        <v>27.083333333333332</v>
      </c>
      <c r="L87" s="4">
        <v>8</v>
      </c>
      <c r="M87" s="5">
        <f t="shared" si="12"/>
        <v>47.05882352941176</v>
      </c>
      <c r="N87" s="4">
        <v>0</v>
      </c>
      <c r="O87" s="5" t="e">
        <f t="shared" si="13"/>
        <v>#DIV/0!</v>
      </c>
      <c r="P87" s="6">
        <f t="shared" si="14"/>
        <v>79</v>
      </c>
      <c r="Q87" s="5">
        <f t="shared" si="15"/>
        <v>26.333333333333332</v>
      </c>
      <c r="R87" s="18"/>
    </row>
    <row r="88" spans="1:18" ht="30" customHeight="1">
      <c r="A88" s="82" t="s">
        <v>57</v>
      </c>
      <c r="B88" s="83"/>
      <c r="C88" s="84"/>
      <c r="D88" s="4">
        <v>8</v>
      </c>
      <c r="E88" s="5">
        <f t="shared" si="8"/>
        <v>6.015037593984962</v>
      </c>
      <c r="F88" s="4">
        <v>3</v>
      </c>
      <c r="G88" s="5">
        <f t="shared" si="9"/>
        <v>5.357142857142857</v>
      </c>
      <c r="H88" s="4">
        <v>6</v>
      </c>
      <c r="I88" s="5">
        <f t="shared" si="10"/>
        <v>13.043478260869565</v>
      </c>
      <c r="J88" s="4">
        <v>3</v>
      </c>
      <c r="K88" s="5">
        <f t="shared" si="11"/>
        <v>6.25</v>
      </c>
      <c r="L88" s="4">
        <v>3</v>
      </c>
      <c r="M88" s="5">
        <f t="shared" si="12"/>
        <v>17.647058823529413</v>
      </c>
      <c r="N88" s="4">
        <v>0</v>
      </c>
      <c r="O88" s="5" t="e">
        <f t="shared" si="13"/>
        <v>#DIV/0!</v>
      </c>
      <c r="P88" s="6">
        <f t="shared" si="14"/>
        <v>23</v>
      </c>
      <c r="Q88" s="5">
        <f t="shared" si="15"/>
        <v>7.666666666666666</v>
      </c>
      <c r="R88" s="18"/>
    </row>
    <row r="89" spans="1:18" ht="63" customHeight="1">
      <c r="A89" s="82" t="s">
        <v>58</v>
      </c>
      <c r="B89" s="83"/>
      <c r="C89" s="84"/>
      <c r="D89" s="4">
        <v>11</v>
      </c>
      <c r="E89" s="5">
        <f t="shared" si="8"/>
        <v>8.270676691729323</v>
      </c>
      <c r="F89" s="4">
        <v>10</v>
      </c>
      <c r="G89" s="5">
        <f t="shared" si="9"/>
        <v>17.857142857142858</v>
      </c>
      <c r="H89" s="4">
        <v>7</v>
      </c>
      <c r="I89" s="5">
        <f t="shared" si="10"/>
        <v>15.217391304347828</v>
      </c>
      <c r="J89" s="4">
        <v>6</v>
      </c>
      <c r="K89" s="5">
        <f t="shared" si="11"/>
        <v>12.5</v>
      </c>
      <c r="L89" s="4">
        <v>0</v>
      </c>
      <c r="M89" s="5">
        <f t="shared" si="12"/>
        <v>0</v>
      </c>
      <c r="N89" s="4">
        <v>0</v>
      </c>
      <c r="O89" s="5" t="e">
        <f t="shared" si="13"/>
        <v>#DIV/0!</v>
      </c>
      <c r="P89" s="6">
        <f t="shared" si="14"/>
        <v>34</v>
      </c>
      <c r="Q89" s="5">
        <f t="shared" si="15"/>
        <v>11.333333333333332</v>
      </c>
      <c r="R89" s="18"/>
    </row>
    <row r="90" spans="1:18" ht="91.5" customHeight="1">
      <c r="A90" s="82" t="s">
        <v>59</v>
      </c>
      <c r="B90" s="83"/>
      <c r="C90" s="84"/>
      <c r="D90" s="4">
        <v>1</v>
      </c>
      <c r="E90" s="5">
        <f t="shared" si="8"/>
        <v>0.7518796992481203</v>
      </c>
      <c r="F90" s="4">
        <v>0</v>
      </c>
      <c r="G90" s="5">
        <f t="shared" si="9"/>
        <v>0</v>
      </c>
      <c r="H90" s="4">
        <v>2</v>
      </c>
      <c r="I90" s="5">
        <f t="shared" si="10"/>
        <v>4.3478260869565215</v>
      </c>
      <c r="J90" s="4">
        <v>0</v>
      </c>
      <c r="K90" s="5">
        <f t="shared" si="11"/>
        <v>0</v>
      </c>
      <c r="L90" s="4">
        <v>0</v>
      </c>
      <c r="M90" s="5">
        <f t="shared" si="12"/>
        <v>0</v>
      </c>
      <c r="N90" s="4">
        <v>0</v>
      </c>
      <c r="O90" s="5" t="e">
        <f t="shared" si="13"/>
        <v>#DIV/0!</v>
      </c>
      <c r="P90" s="6">
        <f t="shared" si="14"/>
        <v>3</v>
      </c>
      <c r="Q90" s="5">
        <f t="shared" si="15"/>
        <v>1</v>
      </c>
      <c r="R90" s="18"/>
    </row>
    <row r="91" spans="1:18" ht="15.75">
      <c r="A91" s="52" t="s">
        <v>15</v>
      </c>
      <c r="B91" s="53"/>
      <c r="C91" s="54"/>
      <c r="D91" s="4">
        <v>8</v>
      </c>
      <c r="E91" s="5">
        <f t="shared" si="8"/>
        <v>6.015037593984962</v>
      </c>
      <c r="F91" s="4">
        <v>3</v>
      </c>
      <c r="G91" s="5">
        <f t="shared" si="9"/>
        <v>5.357142857142857</v>
      </c>
      <c r="H91" s="4">
        <v>5</v>
      </c>
      <c r="I91" s="5">
        <f t="shared" si="10"/>
        <v>10.869565217391305</v>
      </c>
      <c r="J91" s="4">
        <v>7</v>
      </c>
      <c r="K91" s="5">
        <f t="shared" si="11"/>
        <v>14.583333333333334</v>
      </c>
      <c r="L91" s="4">
        <v>0</v>
      </c>
      <c r="M91" s="5">
        <f t="shared" si="12"/>
        <v>0</v>
      </c>
      <c r="N91" s="4">
        <v>0</v>
      </c>
      <c r="O91" s="5" t="e">
        <f t="shared" si="13"/>
        <v>#DIV/0!</v>
      </c>
      <c r="P91" s="6">
        <f t="shared" si="14"/>
        <v>23</v>
      </c>
      <c r="Q91" s="5">
        <f t="shared" si="15"/>
        <v>7.666666666666666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99.99999999999999</v>
      </c>
      <c r="F92" s="8"/>
      <c r="G92" s="9">
        <f>SUM(G86:G91)</f>
        <v>100.00000000000001</v>
      </c>
      <c r="H92" s="8"/>
      <c r="I92" s="9">
        <f>SUM(I86:I91)</f>
        <v>100</v>
      </c>
      <c r="J92" s="8"/>
      <c r="K92" s="9">
        <f>SUM(K86:K91)</f>
        <v>99.99999999999999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20</v>
      </c>
      <c r="E95" s="5">
        <f>(D95/D$4)*100</f>
        <v>15.037593984962406</v>
      </c>
      <c r="F95" s="4">
        <v>4</v>
      </c>
      <c r="G95" s="5">
        <f>(F95/F$4)*100</f>
        <v>7.142857142857142</v>
      </c>
      <c r="H95" s="4">
        <v>10</v>
      </c>
      <c r="I95" s="5">
        <f>(H95/H$4)*100</f>
        <v>21.73913043478261</v>
      </c>
      <c r="J95" s="4">
        <v>10</v>
      </c>
      <c r="K95" s="5">
        <f>(J95/J$4)*100</f>
        <v>20.833333333333336</v>
      </c>
      <c r="L95" s="4">
        <v>5</v>
      </c>
      <c r="M95" s="5">
        <f>(L95/L$4)*100</f>
        <v>29.411764705882355</v>
      </c>
      <c r="N95" s="4">
        <v>0</v>
      </c>
      <c r="O95" s="5" t="e">
        <f>(N95/N$4)*100</f>
        <v>#DIV/0!</v>
      </c>
      <c r="P95" s="6">
        <f>D95+F95+H95+J95+L95+N95</f>
        <v>49</v>
      </c>
      <c r="Q95" s="5">
        <f>(P95/P$4)*100</f>
        <v>16.333333333333332</v>
      </c>
      <c r="R95" s="18"/>
    </row>
    <row r="96" spans="1:18" ht="15.75">
      <c r="A96" s="52" t="s">
        <v>36</v>
      </c>
      <c r="B96" s="53"/>
      <c r="C96" s="54"/>
      <c r="D96" s="4">
        <v>109</v>
      </c>
      <c r="E96" s="5">
        <f>(D96/D$4)*100</f>
        <v>81.95488721804512</v>
      </c>
      <c r="F96" s="4">
        <v>51</v>
      </c>
      <c r="G96" s="5">
        <f>(F96/F$4)*100</f>
        <v>91.07142857142857</v>
      </c>
      <c r="H96" s="4">
        <v>36</v>
      </c>
      <c r="I96" s="5">
        <f>(H96/H$4)*100</f>
        <v>78.26086956521739</v>
      </c>
      <c r="J96" s="4">
        <v>36</v>
      </c>
      <c r="K96" s="5">
        <f>(J96/J$4)*100</f>
        <v>75</v>
      </c>
      <c r="L96" s="4">
        <v>12</v>
      </c>
      <c r="M96" s="5">
        <f>(L96/L$4)*100</f>
        <v>70.58823529411765</v>
      </c>
      <c r="N96" s="4">
        <v>0</v>
      </c>
      <c r="O96" s="5" t="e">
        <f>(N96/N$4)*100</f>
        <v>#DIV/0!</v>
      </c>
      <c r="P96" s="6">
        <f>D96+F96+H96+J96+L96+N96</f>
        <v>244</v>
      </c>
      <c r="Q96" s="5">
        <f>(P96/P$4)*100</f>
        <v>81.33333333333333</v>
      </c>
      <c r="R96" s="18"/>
    </row>
    <row r="97" spans="1:18" ht="15.75">
      <c r="A97" s="52" t="s">
        <v>15</v>
      </c>
      <c r="B97" s="53"/>
      <c r="C97" s="54"/>
      <c r="D97" s="4">
        <v>4</v>
      </c>
      <c r="E97" s="5">
        <f>(D97/D$4)*100</f>
        <v>3.007518796992481</v>
      </c>
      <c r="F97" s="4">
        <v>1</v>
      </c>
      <c r="G97" s="5">
        <f>(F97/F$4)*100</f>
        <v>1.7857142857142856</v>
      </c>
      <c r="H97" s="4">
        <v>0</v>
      </c>
      <c r="I97" s="5">
        <f>(H97/H$4)*100</f>
        <v>0</v>
      </c>
      <c r="J97" s="4">
        <v>2</v>
      </c>
      <c r="K97" s="5">
        <f>(J97/J$4)*100</f>
        <v>4.166666666666666</v>
      </c>
      <c r="L97" s="4">
        <v>0</v>
      </c>
      <c r="M97" s="5">
        <f>(L97/L$4)*100</f>
        <v>0</v>
      </c>
      <c r="N97" s="4">
        <v>0</v>
      </c>
      <c r="O97" s="5" t="e">
        <f>(N97/N$4)*100</f>
        <v>#DIV/0!</v>
      </c>
      <c r="P97" s="6">
        <f>D97+F97+H97+J97+L97+N97</f>
        <v>7</v>
      </c>
      <c r="Q97" s="5">
        <f>(P97/P$4)*100</f>
        <v>2.3333333333333335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100.00000000000001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99.99999999999999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20</v>
      </c>
      <c r="E101" s="5">
        <f>(D101/D$4)*100</f>
        <v>15.037593984962406</v>
      </c>
      <c r="F101" s="4">
        <v>8</v>
      </c>
      <c r="G101" s="5">
        <f>(F101/F$4)*100</f>
        <v>14.285714285714285</v>
      </c>
      <c r="H101" s="4">
        <v>12</v>
      </c>
      <c r="I101" s="5">
        <f>(H101/H$4)*100</f>
        <v>26.08695652173913</v>
      </c>
      <c r="J101" s="4">
        <v>10</v>
      </c>
      <c r="K101" s="5">
        <f>(J101/J$4)*100</f>
        <v>20.833333333333336</v>
      </c>
      <c r="L101" s="4">
        <v>4</v>
      </c>
      <c r="M101" s="5">
        <f>(L101/L$4)*100</f>
        <v>23.52941176470588</v>
      </c>
      <c r="N101" s="4">
        <v>0</v>
      </c>
      <c r="O101" s="5" t="e">
        <f>(N101/N$4)*100</f>
        <v>#DIV/0!</v>
      </c>
      <c r="P101" s="6">
        <f>D101+F101+H101+J101+L101+N101</f>
        <v>54</v>
      </c>
      <c r="Q101" s="5">
        <f>(P101/P$4)*100</f>
        <v>18</v>
      </c>
      <c r="R101" s="18"/>
    </row>
    <row r="102" spans="1:18" ht="15.75">
      <c r="A102" s="52" t="s">
        <v>36</v>
      </c>
      <c r="B102" s="53"/>
      <c r="C102" s="54"/>
      <c r="D102" s="4">
        <v>109</v>
      </c>
      <c r="E102" s="5">
        <f>(D102/D$4)*100</f>
        <v>81.95488721804512</v>
      </c>
      <c r="F102" s="4">
        <v>46</v>
      </c>
      <c r="G102" s="5">
        <f>(F102/F$4)*100</f>
        <v>82.14285714285714</v>
      </c>
      <c r="H102" s="4">
        <v>33</v>
      </c>
      <c r="I102" s="5">
        <f>(H102/H$4)*100</f>
        <v>71.73913043478261</v>
      </c>
      <c r="J102" s="4">
        <v>37</v>
      </c>
      <c r="K102" s="5">
        <f>(J102/J$4)*100</f>
        <v>77.08333333333334</v>
      </c>
      <c r="L102" s="4">
        <v>13</v>
      </c>
      <c r="M102" s="5">
        <f>(L102/L$4)*100</f>
        <v>76.47058823529412</v>
      </c>
      <c r="N102" s="4">
        <v>0</v>
      </c>
      <c r="O102" s="5" t="e">
        <f>(N102/N$4)*100</f>
        <v>#DIV/0!</v>
      </c>
      <c r="P102" s="6">
        <f>D102+F102+H102+J102+L102+N102</f>
        <v>238</v>
      </c>
      <c r="Q102" s="5">
        <f>(P102/P$4)*100</f>
        <v>79.33333333333333</v>
      </c>
      <c r="R102" s="18"/>
    </row>
    <row r="103" spans="1:18" ht="15.75">
      <c r="A103" s="52" t="s">
        <v>15</v>
      </c>
      <c r="B103" s="53"/>
      <c r="C103" s="54"/>
      <c r="D103" s="4">
        <v>4</v>
      </c>
      <c r="E103" s="5">
        <f>(D103/D$4)*100</f>
        <v>3.007518796992481</v>
      </c>
      <c r="F103" s="4">
        <v>2</v>
      </c>
      <c r="G103" s="5">
        <f>(F103/F$4)*100</f>
        <v>3.571428571428571</v>
      </c>
      <c r="H103" s="4">
        <v>1</v>
      </c>
      <c r="I103" s="5">
        <f>(H103/H$4)*100</f>
        <v>2.1739130434782608</v>
      </c>
      <c r="J103" s="4">
        <v>1</v>
      </c>
      <c r="K103" s="5">
        <f>(J103/J$4)*100</f>
        <v>2.083333333333333</v>
      </c>
      <c r="L103" s="4">
        <v>0</v>
      </c>
      <c r="M103" s="5">
        <f>(L103/L$4)*100</f>
        <v>0</v>
      </c>
      <c r="N103" s="4">
        <v>0</v>
      </c>
      <c r="O103" s="5" t="e">
        <f>(N103/N$4)*100</f>
        <v>#DIV/0!</v>
      </c>
      <c r="P103" s="6">
        <f>D103+F103+H103+J103+L103+N103</f>
        <v>8</v>
      </c>
      <c r="Q103" s="5">
        <f>(P103/P$4)*100</f>
        <v>2.666666666666667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99.99999999999999</v>
      </c>
      <c r="H104" s="8"/>
      <c r="I104" s="9">
        <f>SUM(I101:I103)</f>
        <v>100</v>
      </c>
      <c r="J104" s="8"/>
      <c r="K104" s="9">
        <f>SUM(K101:K103)</f>
        <v>100.00000000000001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53</v>
      </c>
      <c r="E107" s="5">
        <f aca="true" t="shared" si="16" ref="E107:E112">(D107/D$4)*100</f>
        <v>39.849624060150376</v>
      </c>
      <c r="F107" s="4">
        <v>30</v>
      </c>
      <c r="G107" s="5">
        <f aca="true" t="shared" si="17" ref="G107:G112">(F107/F$4)*100</f>
        <v>53.57142857142857</v>
      </c>
      <c r="H107" s="4">
        <v>22</v>
      </c>
      <c r="I107" s="5">
        <f aca="true" t="shared" si="18" ref="I107:I112">(H107/H$4)*100</f>
        <v>47.82608695652174</v>
      </c>
      <c r="J107" s="4">
        <v>23</v>
      </c>
      <c r="K107" s="5">
        <f aca="true" t="shared" si="19" ref="K107:K112">(J107/J$4)*100</f>
        <v>47.91666666666667</v>
      </c>
      <c r="L107" s="4">
        <v>9</v>
      </c>
      <c r="M107" s="5">
        <f aca="true" t="shared" si="20" ref="M107:M112">(L107/L$4)*100</f>
        <v>52.94117647058824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137</v>
      </c>
      <c r="Q107" s="5">
        <f aca="true" t="shared" si="23" ref="Q107:Q112">(P107/P$4)*100</f>
        <v>45.666666666666664</v>
      </c>
      <c r="R107" s="18"/>
    </row>
    <row r="108" spans="1:18" ht="15.75">
      <c r="A108" s="52" t="s">
        <v>65</v>
      </c>
      <c r="B108" s="53"/>
      <c r="C108" s="54"/>
      <c r="D108" s="4">
        <v>15</v>
      </c>
      <c r="E108" s="5">
        <f t="shared" si="16"/>
        <v>11.278195488721805</v>
      </c>
      <c r="F108" s="4">
        <v>8</v>
      </c>
      <c r="G108" s="5">
        <f t="shared" si="17"/>
        <v>14.285714285714285</v>
      </c>
      <c r="H108" s="4">
        <v>6</v>
      </c>
      <c r="I108" s="5">
        <f t="shared" si="18"/>
        <v>13.043478260869565</v>
      </c>
      <c r="J108" s="4">
        <v>7</v>
      </c>
      <c r="K108" s="5">
        <f t="shared" si="19"/>
        <v>14.583333333333334</v>
      </c>
      <c r="L108" s="4">
        <v>1</v>
      </c>
      <c r="M108" s="5">
        <f t="shared" si="20"/>
        <v>5.88235294117647</v>
      </c>
      <c r="N108" s="4">
        <v>0</v>
      </c>
      <c r="O108" s="5" t="e">
        <f t="shared" si="21"/>
        <v>#DIV/0!</v>
      </c>
      <c r="P108" s="6">
        <f t="shared" si="22"/>
        <v>37</v>
      </c>
      <c r="Q108" s="5">
        <f t="shared" si="23"/>
        <v>12.333333333333334</v>
      </c>
      <c r="R108" s="18"/>
    </row>
    <row r="109" spans="1:18" ht="15.75">
      <c r="A109" s="52" t="s">
        <v>66</v>
      </c>
      <c r="B109" s="53"/>
      <c r="C109" s="54"/>
      <c r="D109" s="4">
        <v>56</v>
      </c>
      <c r="E109" s="5">
        <f t="shared" si="16"/>
        <v>42.10526315789473</v>
      </c>
      <c r="F109" s="4">
        <v>18</v>
      </c>
      <c r="G109" s="5">
        <f t="shared" si="17"/>
        <v>32.142857142857146</v>
      </c>
      <c r="H109" s="4">
        <v>20</v>
      </c>
      <c r="I109" s="5">
        <f t="shared" si="18"/>
        <v>43.47826086956522</v>
      </c>
      <c r="J109" s="4">
        <v>15</v>
      </c>
      <c r="K109" s="5">
        <f t="shared" si="19"/>
        <v>31.25</v>
      </c>
      <c r="L109" s="4">
        <v>11</v>
      </c>
      <c r="M109" s="5">
        <f t="shared" si="20"/>
        <v>64.70588235294117</v>
      </c>
      <c r="N109" s="4">
        <v>0</v>
      </c>
      <c r="O109" s="5" t="e">
        <f t="shared" si="21"/>
        <v>#DIV/0!</v>
      </c>
      <c r="P109" s="6">
        <f t="shared" si="22"/>
        <v>120</v>
      </c>
      <c r="Q109" s="5">
        <f t="shared" si="23"/>
        <v>40</v>
      </c>
      <c r="R109" s="18"/>
    </row>
    <row r="110" spans="1:18" ht="15.75">
      <c r="A110" s="52" t="s">
        <v>67</v>
      </c>
      <c r="B110" s="53"/>
      <c r="C110" s="54"/>
      <c r="D110" s="4">
        <v>27</v>
      </c>
      <c r="E110" s="5">
        <f t="shared" si="16"/>
        <v>20.30075187969925</v>
      </c>
      <c r="F110" s="4">
        <v>11</v>
      </c>
      <c r="G110" s="5">
        <f t="shared" si="17"/>
        <v>19.642857142857142</v>
      </c>
      <c r="H110" s="4">
        <v>8</v>
      </c>
      <c r="I110" s="5">
        <f t="shared" si="18"/>
        <v>17.391304347826086</v>
      </c>
      <c r="J110" s="4">
        <v>9</v>
      </c>
      <c r="K110" s="5">
        <f t="shared" si="19"/>
        <v>18.75</v>
      </c>
      <c r="L110" s="4">
        <v>4</v>
      </c>
      <c r="M110" s="5">
        <f t="shared" si="20"/>
        <v>23.52941176470588</v>
      </c>
      <c r="N110" s="4">
        <v>0</v>
      </c>
      <c r="O110" s="5" t="e">
        <f t="shared" si="21"/>
        <v>#DIV/0!</v>
      </c>
      <c r="P110" s="6">
        <f t="shared" si="22"/>
        <v>59</v>
      </c>
      <c r="Q110" s="5">
        <f t="shared" si="23"/>
        <v>19.666666666666664</v>
      </c>
      <c r="R110" s="18"/>
    </row>
    <row r="111" spans="1:18" ht="30.75" customHeight="1">
      <c r="A111" s="85" t="s">
        <v>68</v>
      </c>
      <c r="B111" s="86"/>
      <c r="C111" s="87"/>
      <c r="D111" s="4">
        <v>48</v>
      </c>
      <c r="E111" s="5">
        <f t="shared" si="16"/>
        <v>36.09022556390977</v>
      </c>
      <c r="F111" s="4">
        <v>16</v>
      </c>
      <c r="G111" s="5">
        <f t="shared" si="17"/>
        <v>28.57142857142857</v>
      </c>
      <c r="H111" s="4">
        <v>15</v>
      </c>
      <c r="I111" s="5">
        <f t="shared" si="18"/>
        <v>32.608695652173914</v>
      </c>
      <c r="J111" s="4">
        <v>19</v>
      </c>
      <c r="K111" s="5">
        <f t="shared" si="19"/>
        <v>39.58333333333333</v>
      </c>
      <c r="L111" s="4">
        <v>4</v>
      </c>
      <c r="M111" s="5">
        <f t="shared" si="20"/>
        <v>23.52941176470588</v>
      </c>
      <c r="N111" s="4">
        <v>0</v>
      </c>
      <c r="O111" s="5" t="e">
        <f t="shared" si="21"/>
        <v>#DIV/0!</v>
      </c>
      <c r="P111" s="6">
        <f t="shared" si="22"/>
        <v>102</v>
      </c>
      <c r="Q111" s="5">
        <f t="shared" si="23"/>
        <v>34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149.62406015037593</v>
      </c>
      <c r="F113" s="8"/>
      <c r="G113" s="9">
        <f>SUM(G107:G112)</f>
        <v>148.21428571428572</v>
      </c>
      <c r="H113" s="8"/>
      <c r="I113" s="9">
        <f>SUM(I107:I112)</f>
        <v>154.34782608695653</v>
      </c>
      <c r="J113" s="8"/>
      <c r="K113" s="9">
        <f>SUM(K107:K112)</f>
        <v>152.08333333333331</v>
      </c>
      <c r="L113" s="8"/>
      <c r="M113" s="9">
        <f>SUM(M107:M112)</f>
        <v>170.58823529411765</v>
      </c>
      <c r="N113" s="8"/>
      <c r="O113" s="9" t="e">
        <f>SUM(O107:O112)</f>
        <v>#DIV/0!</v>
      </c>
      <c r="P113" s="8"/>
      <c r="Q113" s="9">
        <f>SUM(Q107:Q112)</f>
        <v>151.66666666666666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15</v>
      </c>
      <c r="E116" s="5">
        <f>(D116/D$4)*100</f>
        <v>11.278195488721805</v>
      </c>
      <c r="F116" s="4">
        <v>5</v>
      </c>
      <c r="G116" s="5">
        <f>(F116/F$4)*100</f>
        <v>8.928571428571429</v>
      </c>
      <c r="H116" s="4">
        <v>13</v>
      </c>
      <c r="I116" s="5">
        <f>(H116/H$4)*100</f>
        <v>28.26086956521739</v>
      </c>
      <c r="J116" s="4">
        <v>11</v>
      </c>
      <c r="K116" s="5">
        <f>(J116/J$4)*100</f>
        <v>22.916666666666664</v>
      </c>
      <c r="L116" s="4">
        <v>4</v>
      </c>
      <c r="M116" s="5">
        <f>(L116/L$4)*100</f>
        <v>23.52941176470588</v>
      </c>
      <c r="N116" s="4">
        <v>0</v>
      </c>
      <c r="O116" s="5" t="e">
        <f>(N116/N$4)*100</f>
        <v>#DIV/0!</v>
      </c>
      <c r="P116" s="6">
        <f>D116+F116+H116+J116+L116+N116</f>
        <v>48</v>
      </c>
      <c r="Q116" s="5">
        <f>(P116/P$4)*100</f>
        <v>16</v>
      </c>
      <c r="R116" s="18"/>
    </row>
    <row r="117" spans="1:18" ht="15.75">
      <c r="A117" s="52" t="s">
        <v>36</v>
      </c>
      <c r="B117" s="53"/>
      <c r="C117" s="54"/>
      <c r="D117" s="4">
        <v>116</v>
      </c>
      <c r="E117" s="5">
        <f>(D117/D$4)*100</f>
        <v>87.21804511278195</v>
      </c>
      <c r="F117" s="4">
        <v>50</v>
      </c>
      <c r="G117" s="5">
        <f>(F117/F$4)*100</f>
        <v>89.28571428571429</v>
      </c>
      <c r="H117" s="4">
        <v>32</v>
      </c>
      <c r="I117" s="5">
        <f>(H117/H$4)*100</f>
        <v>69.56521739130434</v>
      </c>
      <c r="J117" s="4">
        <v>34</v>
      </c>
      <c r="K117" s="5">
        <f>(J117/J$4)*100</f>
        <v>70.83333333333334</v>
      </c>
      <c r="L117" s="4">
        <v>13</v>
      </c>
      <c r="M117" s="5">
        <f>(L117/L$4)*100</f>
        <v>76.47058823529412</v>
      </c>
      <c r="N117" s="4">
        <v>0</v>
      </c>
      <c r="O117" s="5" t="e">
        <f>(N117/N$4)*100</f>
        <v>#DIV/0!</v>
      </c>
      <c r="P117" s="6">
        <f>D117+F117+H117+J117+L117+N117</f>
        <v>245</v>
      </c>
      <c r="Q117" s="5">
        <f>(P117/P$4)*100</f>
        <v>81.66666666666667</v>
      </c>
      <c r="R117" s="18"/>
    </row>
    <row r="118" spans="1:18" ht="15.75">
      <c r="A118" s="52" t="s">
        <v>15</v>
      </c>
      <c r="B118" s="53"/>
      <c r="C118" s="54"/>
      <c r="D118" s="4">
        <v>2</v>
      </c>
      <c r="E118" s="5">
        <f>(D118/D$4)*100</f>
        <v>1.5037593984962405</v>
      </c>
      <c r="F118" s="4">
        <v>1</v>
      </c>
      <c r="G118" s="5">
        <f>(F118/F$4)*100</f>
        <v>1.7857142857142856</v>
      </c>
      <c r="H118" s="4">
        <v>1</v>
      </c>
      <c r="I118" s="5">
        <f>(H118/H$4)*100</f>
        <v>2.1739130434782608</v>
      </c>
      <c r="J118" s="4">
        <v>3</v>
      </c>
      <c r="K118" s="5">
        <f>(J118/J$4)*100</f>
        <v>6.25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7</v>
      </c>
      <c r="Q118" s="5">
        <f>(P118/P$4)*100</f>
        <v>2.3333333333333335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100.00000000000001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79</v>
      </c>
      <c r="E122" s="5">
        <f aca="true" t="shared" si="24" ref="E122:E127">(D122/D$4)*100</f>
        <v>59.3984962406015</v>
      </c>
      <c r="F122" s="4">
        <v>32</v>
      </c>
      <c r="G122" s="5">
        <f aca="true" t="shared" si="25" ref="G122:G127">(F122/F$4)*100</f>
        <v>57.14285714285714</v>
      </c>
      <c r="H122" s="4">
        <v>34</v>
      </c>
      <c r="I122" s="5">
        <f aca="true" t="shared" si="26" ref="I122:I127">(H122/H$4)*100</f>
        <v>73.91304347826086</v>
      </c>
      <c r="J122" s="4">
        <v>31</v>
      </c>
      <c r="K122" s="5">
        <f aca="true" t="shared" si="27" ref="K122:K127">(J122/J$4)*100</f>
        <v>64.58333333333334</v>
      </c>
      <c r="L122" s="4">
        <v>11</v>
      </c>
      <c r="M122" s="5">
        <f aca="true" t="shared" si="28" ref="M122:M127">(L122/L$4)*100</f>
        <v>64.70588235294117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187</v>
      </c>
      <c r="Q122" s="5">
        <f aca="true" t="shared" si="31" ref="Q122:Q127">(P122/P$4)*100</f>
        <v>62.33333333333333</v>
      </c>
      <c r="R122" s="18"/>
    </row>
    <row r="123" spans="1:18" ht="15.75">
      <c r="A123" s="52" t="s">
        <v>72</v>
      </c>
      <c r="B123" s="53"/>
      <c r="C123" s="54"/>
      <c r="D123" s="4">
        <v>52</v>
      </c>
      <c r="E123" s="5">
        <f t="shared" si="24"/>
        <v>39.097744360902254</v>
      </c>
      <c r="F123" s="4">
        <v>17</v>
      </c>
      <c r="G123" s="5">
        <f t="shared" si="25"/>
        <v>30.357142857142854</v>
      </c>
      <c r="H123" s="4">
        <v>8</v>
      </c>
      <c r="I123" s="5">
        <f t="shared" si="26"/>
        <v>17.391304347826086</v>
      </c>
      <c r="J123" s="4">
        <v>12</v>
      </c>
      <c r="K123" s="5">
        <f t="shared" si="27"/>
        <v>25</v>
      </c>
      <c r="L123" s="4">
        <v>4</v>
      </c>
      <c r="M123" s="5">
        <f t="shared" si="28"/>
        <v>23.52941176470588</v>
      </c>
      <c r="N123" s="4">
        <v>0</v>
      </c>
      <c r="O123" s="5" t="e">
        <f t="shared" si="29"/>
        <v>#DIV/0!</v>
      </c>
      <c r="P123" s="6">
        <f t="shared" si="30"/>
        <v>93</v>
      </c>
      <c r="Q123" s="5">
        <f t="shared" si="31"/>
        <v>31</v>
      </c>
      <c r="R123" s="18"/>
    </row>
    <row r="124" spans="1:18" ht="15.75">
      <c r="A124" s="52" t="s">
        <v>73</v>
      </c>
      <c r="B124" s="53"/>
      <c r="C124" s="54"/>
      <c r="D124" s="4">
        <v>35</v>
      </c>
      <c r="E124" s="5">
        <f t="shared" si="24"/>
        <v>26.31578947368421</v>
      </c>
      <c r="F124" s="4">
        <v>11</v>
      </c>
      <c r="G124" s="5">
        <f t="shared" si="25"/>
        <v>19.642857142857142</v>
      </c>
      <c r="H124" s="4">
        <v>7</v>
      </c>
      <c r="I124" s="5">
        <f t="shared" si="26"/>
        <v>15.217391304347828</v>
      </c>
      <c r="J124" s="4">
        <v>13</v>
      </c>
      <c r="K124" s="5">
        <f t="shared" si="27"/>
        <v>27.083333333333332</v>
      </c>
      <c r="L124" s="4">
        <v>6</v>
      </c>
      <c r="M124" s="5">
        <f t="shared" si="28"/>
        <v>35.294117647058826</v>
      </c>
      <c r="N124" s="4">
        <v>0</v>
      </c>
      <c r="O124" s="5" t="e">
        <f t="shared" si="29"/>
        <v>#DIV/0!</v>
      </c>
      <c r="P124" s="6">
        <f t="shared" si="30"/>
        <v>72</v>
      </c>
      <c r="Q124" s="5">
        <f t="shared" si="31"/>
        <v>24</v>
      </c>
      <c r="R124" s="18"/>
    </row>
    <row r="125" spans="1:18" ht="15.75">
      <c r="A125" s="52" t="s">
        <v>74</v>
      </c>
      <c r="B125" s="53"/>
      <c r="C125" s="54"/>
      <c r="D125" s="4">
        <v>8</v>
      </c>
      <c r="E125" s="5">
        <f t="shared" si="24"/>
        <v>6.015037593984962</v>
      </c>
      <c r="F125" s="4">
        <v>4</v>
      </c>
      <c r="G125" s="5">
        <f t="shared" si="25"/>
        <v>7.142857142857142</v>
      </c>
      <c r="H125" s="4">
        <v>5</v>
      </c>
      <c r="I125" s="5">
        <f t="shared" si="26"/>
        <v>10.869565217391305</v>
      </c>
      <c r="J125" s="4">
        <v>2</v>
      </c>
      <c r="K125" s="5">
        <f t="shared" si="27"/>
        <v>4.166666666666666</v>
      </c>
      <c r="L125" s="4">
        <v>2</v>
      </c>
      <c r="M125" s="5">
        <f t="shared" si="28"/>
        <v>11.76470588235294</v>
      </c>
      <c r="N125" s="4">
        <v>0</v>
      </c>
      <c r="O125" s="5" t="e">
        <f t="shared" si="29"/>
        <v>#DIV/0!</v>
      </c>
      <c r="P125" s="6">
        <f t="shared" si="30"/>
        <v>21</v>
      </c>
      <c r="Q125" s="5">
        <f t="shared" si="31"/>
        <v>7.000000000000001</v>
      </c>
      <c r="R125" s="18"/>
    </row>
    <row r="126" spans="1:18" ht="15.75">
      <c r="A126" s="85" t="s">
        <v>75</v>
      </c>
      <c r="B126" s="86"/>
      <c r="C126" s="87"/>
      <c r="D126" s="4">
        <v>30</v>
      </c>
      <c r="E126" s="5">
        <f t="shared" si="24"/>
        <v>22.55639097744361</v>
      </c>
      <c r="F126" s="4">
        <v>9</v>
      </c>
      <c r="G126" s="5">
        <f t="shared" si="25"/>
        <v>16.071428571428573</v>
      </c>
      <c r="H126" s="4">
        <v>5</v>
      </c>
      <c r="I126" s="5">
        <f t="shared" si="26"/>
        <v>10.869565217391305</v>
      </c>
      <c r="J126" s="4">
        <v>7</v>
      </c>
      <c r="K126" s="5">
        <f t="shared" si="27"/>
        <v>14.583333333333334</v>
      </c>
      <c r="L126" s="4">
        <v>4</v>
      </c>
      <c r="M126" s="5">
        <f t="shared" si="28"/>
        <v>23.52941176470588</v>
      </c>
      <c r="N126" s="4">
        <v>0</v>
      </c>
      <c r="O126" s="5" t="e">
        <f t="shared" si="29"/>
        <v>#DIV/0!</v>
      </c>
      <c r="P126" s="6">
        <f t="shared" si="30"/>
        <v>55</v>
      </c>
      <c r="Q126" s="5">
        <f t="shared" si="31"/>
        <v>18.333333333333332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153.38345864661653</v>
      </c>
      <c r="F128" s="8"/>
      <c r="G128" s="9">
        <f>SUM(G122:G127)</f>
        <v>130.35714285714286</v>
      </c>
      <c r="H128" s="8"/>
      <c r="I128" s="9">
        <f>SUM(I122:I127)</f>
        <v>128.26086956521738</v>
      </c>
      <c r="J128" s="8"/>
      <c r="K128" s="9">
        <f>SUM(K122:K127)</f>
        <v>135.41666666666669</v>
      </c>
      <c r="L128" s="8"/>
      <c r="M128" s="9">
        <f>SUM(M122:M127)</f>
        <v>158.8235294117647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113</v>
      </c>
      <c r="E130" s="5">
        <f>(D130/D$4)*100</f>
        <v>84.9624060150376</v>
      </c>
      <c r="F130" s="4">
        <v>49</v>
      </c>
      <c r="G130" s="5">
        <f>(F130/F$4)*100</f>
        <v>87.5</v>
      </c>
      <c r="H130" s="4">
        <v>40</v>
      </c>
      <c r="I130" s="5">
        <f>(H130/H$4)*100</f>
        <v>86.95652173913044</v>
      </c>
      <c r="J130" s="4">
        <v>44</v>
      </c>
      <c r="K130" s="5">
        <f>(J130/J$4)*100</f>
        <v>91.66666666666666</v>
      </c>
      <c r="L130" s="4">
        <v>14</v>
      </c>
      <c r="M130" s="5">
        <f>(L130/L$4)*100</f>
        <v>82.35294117647058</v>
      </c>
      <c r="N130" s="4">
        <v>0</v>
      </c>
      <c r="O130" s="5" t="e">
        <f>(N130/N$4)*100</f>
        <v>#DIV/0!</v>
      </c>
      <c r="P130" s="6">
        <f>D130+F130+H130+J130+L130+N130</f>
        <v>260</v>
      </c>
      <c r="Q130" s="5">
        <f>(P130/P$4)*100</f>
        <v>86.66666666666667</v>
      </c>
      <c r="R130" s="18"/>
    </row>
    <row r="131" spans="1:18" ht="15.75">
      <c r="A131" s="52" t="s">
        <v>36</v>
      </c>
      <c r="B131" s="53"/>
      <c r="C131" s="54"/>
      <c r="D131" s="4">
        <v>19</v>
      </c>
      <c r="E131" s="5">
        <f>(D131/D$4)*100</f>
        <v>14.285714285714285</v>
      </c>
      <c r="F131" s="4">
        <v>7</v>
      </c>
      <c r="G131" s="5">
        <f>(F131/F$4)*100</f>
        <v>12.5</v>
      </c>
      <c r="H131" s="4">
        <v>6</v>
      </c>
      <c r="I131" s="5">
        <f>(H131/H$4)*100</f>
        <v>13.043478260869565</v>
      </c>
      <c r="J131" s="4">
        <v>3</v>
      </c>
      <c r="K131" s="5">
        <f>(J131/J$4)*100</f>
        <v>6.25</v>
      </c>
      <c r="L131" s="4">
        <v>3</v>
      </c>
      <c r="M131" s="5">
        <f>(L131/L$4)*100</f>
        <v>17.647058823529413</v>
      </c>
      <c r="N131" s="4">
        <v>0</v>
      </c>
      <c r="O131" s="5" t="e">
        <f>(N131/N$4)*100</f>
        <v>#DIV/0!</v>
      </c>
      <c r="P131" s="6">
        <f>D131+F131+H131+J131+L131+N131</f>
        <v>38</v>
      </c>
      <c r="Q131" s="5">
        <f>(P131/P$4)*100</f>
        <v>12.666666666666668</v>
      </c>
      <c r="R131" s="18"/>
    </row>
    <row r="132" spans="1:18" ht="15.75">
      <c r="A132" s="52" t="s">
        <v>15</v>
      </c>
      <c r="B132" s="53"/>
      <c r="C132" s="54"/>
      <c r="D132" s="4">
        <v>1</v>
      </c>
      <c r="E132" s="5">
        <f>(D132/D$4)*100</f>
        <v>0.7518796992481203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1</v>
      </c>
      <c r="K132" s="5">
        <f>(J132/J$4)*100</f>
        <v>2.083333333333333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2</v>
      </c>
      <c r="Q132" s="5">
        <f>(P132/P$4)*100</f>
        <v>0.6666666666666667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99.99999999999999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100.00000000000001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4">
        <v>0</v>
      </c>
      <c r="G136" s="5">
        <f aca="true" t="shared" si="33" ref="G136:G142">(F136/F$4)*100</f>
        <v>0</v>
      </c>
      <c r="H136" s="4">
        <v>2</v>
      </c>
      <c r="I136" s="5">
        <f aca="true" t="shared" si="34" ref="I136:I142">(H136/H$4)*100</f>
        <v>4.3478260869565215</v>
      </c>
      <c r="J136" s="4">
        <v>0</v>
      </c>
      <c r="K136" s="5">
        <f aca="true" t="shared" si="35" ref="K136:K142">(J136/J$4)*100</f>
        <v>0</v>
      </c>
      <c r="L136" s="4">
        <v>1</v>
      </c>
      <c r="M136" s="5">
        <f aca="true" t="shared" si="36" ref="M136:M142">(L136/L$4)*100</f>
        <v>5.88235294117647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3</v>
      </c>
      <c r="Q136" s="5">
        <f aca="true" t="shared" si="39" ref="Q136:Q142">(P136/P$4)*100</f>
        <v>1</v>
      </c>
      <c r="R136" s="18"/>
    </row>
    <row r="137" spans="1:18" ht="15.75">
      <c r="A137" s="52" t="s">
        <v>79</v>
      </c>
      <c r="B137" s="53"/>
      <c r="C137" s="54"/>
      <c r="D137" s="4">
        <v>2</v>
      </c>
      <c r="E137" s="5">
        <f t="shared" si="32"/>
        <v>1.5037593984962405</v>
      </c>
      <c r="F137" s="4">
        <v>0</v>
      </c>
      <c r="G137" s="5">
        <f t="shared" si="33"/>
        <v>0</v>
      </c>
      <c r="H137" s="4">
        <v>1</v>
      </c>
      <c r="I137" s="5">
        <f t="shared" si="34"/>
        <v>2.1739130434782608</v>
      </c>
      <c r="J137" s="4">
        <v>0</v>
      </c>
      <c r="K137" s="5">
        <f t="shared" si="35"/>
        <v>0</v>
      </c>
      <c r="L137" s="4">
        <v>1</v>
      </c>
      <c r="M137" s="5">
        <f t="shared" si="36"/>
        <v>5.88235294117647</v>
      </c>
      <c r="N137" s="4">
        <v>0</v>
      </c>
      <c r="O137" s="5" t="e">
        <f t="shared" si="37"/>
        <v>#DIV/0!</v>
      </c>
      <c r="P137" s="6">
        <f t="shared" si="38"/>
        <v>4</v>
      </c>
      <c r="Q137" s="5">
        <f t="shared" si="39"/>
        <v>1.3333333333333335</v>
      </c>
      <c r="R137" s="18"/>
    </row>
    <row r="138" spans="1:18" ht="15.75">
      <c r="A138" s="52" t="s">
        <v>80</v>
      </c>
      <c r="B138" s="53"/>
      <c r="C138" s="54"/>
      <c r="D138" s="4">
        <v>6</v>
      </c>
      <c r="E138" s="5">
        <f t="shared" si="32"/>
        <v>4.511278195488721</v>
      </c>
      <c r="F138" s="4">
        <v>2</v>
      </c>
      <c r="G138" s="5">
        <f t="shared" si="33"/>
        <v>3.571428571428571</v>
      </c>
      <c r="H138" s="4">
        <v>1</v>
      </c>
      <c r="I138" s="5">
        <f t="shared" si="34"/>
        <v>2.1739130434782608</v>
      </c>
      <c r="J138" s="4">
        <v>1</v>
      </c>
      <c r="K138" s="5">
        <f t="shared" si="35"/>
        <v>2.083333333333333</v>
      </c>
      <c r="L138" s="4">
        <v>0</v>
      </c>
      <c r="M138" s="5">
        <f t="shared" si="36"/>
        <v>0</v>
      </c>
      <c r="N138" s="4">
        <v>0</v>
      </c>
      <c r="O138" s="5" t="e">
        <f t="shared" si="37"/>
        <v>#DIV/0!</v>
      </c>
      <c r="P138" s="6">
        <f t="shared" si="38"/>
        <v>10</v>
      </c>
      <c r="Q138" s="5">
        <f t="shared" si="39"/>
        <v>3.3333333333333335</v>
      </c>
      <c r="R138" s="18"/>
    </row>
    <row r="139" spans="1:18" ht="31.5" customHeight="1">
      <c r="A139" s="85" t="s">
        <v>81</v>
      </c>
      <c r="B139" s="86"/>
      <c r="C139" s="87"/>
      <c r="D139" s="4">
        <v>0</v>
      </c>
      <c r="E139" s="5">
        <f t="shared" si="32"/>
        <v>0</v>
      </c>
      <c r="F139" s="4">
        <v>0</v>
      </c>
      <c r="G139" s="5">
        <f t="shared" si="33"/>
        <v>0</v>
      </c>
      <c r="H139" s="4">
        <v>2</v>
      </c>
      <c r="I139" s="5">
        <f t="shared" si="34"/>
        <v>4.3478260869565215</v>
      </c>
      <c r="J139" s="4">
        <v>1</v>
      </c>
      <c r="K139" s="5">
        <f t="shared" si="35"/>
        <v>2.083333333333333</v>
      </c>
      <c r="L139" s="4">
        <v>0</v>
      </c>
      <c r="M139" s="5">
        <f t="shared" si="36"/>
        <v>0</v>
      </c>
      <c r="N139" s="4">
        <v>0</v>
      </c>
      <c r="O139" s="5" t="e">
        <f t="shared" si="37"/>
        <v>#DIV/0!</v>
      </c>
      <c r="P139" s="6">
        <f t="shared" si="38"/>
        <v>3</v>
      </c>
      <c r="Q139" s="5">
        <f t="shared" si="39"/>
        <v>1</v>
      </c>
      <c r="R139" s="18"/>
    </row>
    <row r="140" spans="1:18" ht="15.75">
      <c r="A140" s="52" t="s">
        <v>82</v>
      </c>
      <c r="B140" s="53"/>
      <c r="C140" s="54"/>
      <c r="D140" s="4">
        <v>2</v>
      </c>
      <c r="E140" s="5">
        <f t="shared" si="32"/>
        <v>1.5037593984962405</v>
      </c>
      <c r="F140" s="4">
        <v>2</v>
      </c>
      <c r="G140" s="5">
        <f t="shared" si="33"/>
        <v>3.571428571428571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4</v>
      </c>
      <c r="Q140" s="5">
        <f t="shared" si="39"/>
        <v>1.3333333333333335</v>
      </c>
      <c r="R140" s="18"/>
    </row>
    <row r="141" spans="1:18" ht="15.75">
      <c r="A141" s="85" t="s">
        <v>75</v>
      </c>
      <c r="B141" s="86"/>
      <c r="C141" s="87"/>
      <c r="D141" s="4">
        <v>9</v>
      </c>
      <c r="E141" s="5">
        <f t="shared" si="32"/>
        <v>6.7669172932330826</v>
      </c>
      <c r="F141" s="4">
        <v>3</v>
      </c>
      <c r="G141" s="5">
        <f t="shared" si="33"/>
        <v>5.357142857142857</v>
      </c>
      <c r="H141" s="4">
        <v>0</v>
      </c>
      <c r="I141" s="5">
        <f t="shared" si="34"/>
        <v>0</v>
      </c>
      <c r="J141" s="4">
        <v>1</v>
      </c>
      <c r="K141" s="5">
        <f t="shared" si="35"/>
        <v>2.083333333333333</v>
      </c>
      <c r="L141" s="4">
        <v>1</v>
      </c>
      <c r="M141" s="5">
        <f t="shared" si="36"/>
        <v>5.88235294117647</v>
      </c>
      <c r="N141" s="4">
        <v>0</v>
      </c>
      <c r="O141" s="5" t="e">
        <f t="shared" si="37"/>
        <v>#DIV/0!</v>
      </c>
      <c r="P141" s="6">
        <f t="shared" si="38"/>
        <v>14</v>
      </c>
      <c r="Q141" s="5">
        <f t="shared" si="39"/>
        <v>4.666666666666667</v>
      </c>
      <c r="R141" s="18"/>
    </row>
    <row r="142" spans="1:18" ht="15.75">
      <c r="A142" s="52" t="s">
        <v>14</v>
      </c>
      <c r="B142" s="53"/>
      <c r="C142" s="54"/>
      <c r="D142" s="4">
        <v>0</v>
      </c>
      <c r="E142" s="5">
        <f t="shared" si="32"/>
        <v>0</v>
      </c>
      <c r="F142" s="4">
        <v>0</v>
      </c>
      <c r="G142" s="5">
        <f t="shared" si="33"/>
        <v>0</v>
      </c>
      <c r="H142" s="4">
        <v>0</v>
      </c>
      <c r="I142" s="5">
        <f t="shared" si="34"/>
        <v>0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0</v>
      </c>
      <c r="Q142" s="5">
        <f t="shared" si="39"/>
        <v>0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14.285714285714285</v>
      </c>
      <c r="F143" s="8"/>
      <c r="G143" s="9">
        <f>SUM(G136:G142)</f>
        <v>12.5</v>
      </c>
      <c r="H143" s="8"/>
      <c r="I143" s="9">
        <f>SUM(I136:I142)</f>
        <v>13.043478260869565</v>
      </c>
      <c r="J143" s="8"/>
      <c r="K143" s="9">
        <f>SUM(K136:K142)</f>
        <v>6.249999999999999</v>
      </c>
      <c r="L143" s="8"/>
      <c r="M143" s="9">
        <f>SUM(M136:M142)</f>
        <v>17.64705882352941</v>
      </c>
      <c r="N143" s="8"/>
      <c r="O143" s="9" t="e">
        <f>SUM(O136:O142)</f>
        <v>#DIV/0!</v>
      </c>
      <c r="P143" s="8"/>
      <c r="Q143" s="9">
        <f>SUM(Q136:Q142)</f>
        <v>12.666666666666668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85">
      <selection activeCell="A1" sqref="A1:IV16384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92</v>
      </c>
      <c r="E4" s="71"/>
      <c r="F4" s="72">
        <v>41</v>
      </c>
      <c r="G4" s="73"/>
      <c r="H4" s="70">
        <v>31</v>
      </c>
      <c r="I4" s="71"/>
      <c r="J4" s="70">
        <v>33</v>
      </c>
      <c r="K4" s="71"/>
      <c r="L4" s="70">
        <v>12</v>
      </c>
      <c r="M4" s="71"/>
      <c r="N4" s="74">
        <v>0</v>
      </c>
      <c r="O4" s="75"/>
      <c r="P4" s="64">
        <f>D4+F4+H4+J4+L4+N4</f>
        <v>209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56</v>
      </c>
      <c r="E7" s="5">
        <f>(D7/D$4)*100</f>
        <v>60.86956521739131</v>
      </c>
      <c r="F7" s="4">
        <v>29</v>
      </c>
      <c r="G7" s="5">
        <f>(F7/F$4)*100</f>
        <v>70.73170731707317</v>
      </c>
      <c r="H7" s="4">
        <v>7</v>
      </c>
      <c r="I7" s="5">
        <f>(H7/H$4)*100</f>
        <v>22.58064516129032</v>
      </c>
      <c r="J7" s="4">
        <v>20</v>
      </c>
      <c r="K7" s="5">
        <f>(J7/J$4)*100</f>
        <v>60.60606060606061</v>
      </c>
      <c r="L7" s="4">
        <v>6</v>
      </c>
      <c r="M7" s="5">
        <f>(L7/L$4)*100</f>
        <v>50</v>
      </c>
      <c r="N7" s="4">
        <v>0</v>
      </c>
      <c r="O7" s="5" t="e">
        <f>(N7/N$4)*100</f>
        <v>#DIV/0!</v>
      </c>
      <c r="P7" s="6">
        <f>D7+F7+H7+J7+L7+N7</f>
        <v>118</v>
      </c>
      <c r="Q7" s="5">
        <f>(P7/P$4)*100</f>
        <v>56.45933014354066</v>
      </c>
      <c r="R7" s="18"/>
    </row>
    <row r="8" spans="1:18" ht="15.75">
      <c r="A8" s="52" t="s">
        <v>17</v>
      </c>
      <c r="B8" s="53"/>
      <c r="C8" s="54"/>
      <c r="D8" s="4">
        <v>34</v>
      </c>
      <c r="E8" s="5">
        <f>(D8/D$4)*100</f>
        <v>36.95652173913043</v>
      </c>
      <c r="F8" s="4">
        <v>12</v>
      </c>
      <c r="G8" s="5">
        <f>(F8/F$4)*100</f>
        <v>29.268292682926827</v>
      </c>
      <c r="H8" s="4">
        <v>24</v>
      </c>
      <c r="I8" s="5">
        <f>(H8/H$4)*100</f>
        <v>77.41935483870968</v>
      </c>
      <c r="J8" s="4">
        <v>13</v>
      </c>
      <c r="K8" s="5">
        <f>(J8/J$4)*100</f>
        <v>39.39393939393939</v>
      </c>
      <c r="L8" s="4">
        <v>6</v>
      </c>
      <c r="M8" s="5">
        <f>(L8/L$4)*100</f>
        <v>50</v>
      </c>
      <c r="N8" s="4">
        <v>0</v>
      </c>
      <c r="O8" s="5" t="e">
        <f>(N8/N$4)*100</f>
        <v>#DIV/0!</v>
      </c>
      <c r="P8" s="6">
        <f>D8+F8+H8+J8+L8+N8</f>
        <v>89</v>
      </c>
      <c r="Q8" s="5">
        <f>(P8/P$4)*100</f>
        <v>42.58373205741627</v>
      </c>
      <c r="R8" s="18"/>
    </row>
    <row r="9" spans="1:18" ht="15.75">
      <c r="A9" s="61" t="s">
        <v>10</v>
      </c>
      <c r="B9" s="62"/>
      <c r="C9" s="63"/>
      <c r="D9" s="4">
        <v>2</v>
      </c>
      <c r="E9" s="5">
        <f>(D9/D$4)*100</f>
        <v>2.1739130434782608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>
        <f>(L9/L$4)*100</f>
        <v>0</v>
      </c>
      <c r="N9" s="4">
        <v>0</v>
      </c>
      <c r="O9" s="5" t="e">
        <f>(N9/N$4)*100</f>
        <v>#DIV/0!</v>
      </c>
      <c r="P9" s="6">
        <f>D9+F9+H9+J9+L9+N9</f>
        <v>2</v>
      </c>
      <c r="Q9" s="5">
        <f>(P9/P$4)*100</f>
        <v>0.9569377990430622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100.00000000000001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62</v>
      </c>
      <c r="E12" s="5">
        <f>(D12/D$4)*100</f>
        <v>67.3913043478261</v>
      </c>
      <c r="F12" s="4">
        <v>23</v>
      </c>
      <c r="G12" s="5">
        <f>(F12/F$4)*100</f>
        <v>56.09756097560976</v>
      </c>
      <c r="H12" s="4">
        <v>16</v>
      </c>
      <c r="I12" s="5">
        <f>(H12/H$4)*100</f>
        <v>51.61290322580645</v>
      </c>
      <c r="J12" s="4">
        <v>16</v>
      </c>
      <c r="K12" s="5">
        <f>(J12/J$4)*100</f>
        <v>48.484848484848484</v>
      </c>
      <c r="L12" s="4">
        <v>3</v>
      </c>
      <c r="M12" s="5">
        <f>(L12/L$4)*100</f>
        <v>25</v>
      </c>
      <c r="N12" s="4">
        <v>0</v>
      </c>
      <c r="O12" s="5" t="e">
        <f>(N12/N$4)*100</f>
        <v>#DIV/0!</v>
      </c>
      <c r="P12" s="6">
        <f>D12+F12+H12+J12+L12+N12</f>
        <v>120</v>
      </c>
      <c r="Q12" s="5">
        <f>(P12/P$4)*100</f>
        <v>57.41626794258373</v>
      </c>
      <c r="R12" s="18"/>
    </row>
    <row r="13" spans="1:18" ht="15.75">
      <c r="A13" s="52" t="s">
        <v>12</v>
      </c>
      <c r="B13" s="53"/>
      <c r="C13" s="54"/>
      <c r="D13" s="4">
        <v>29</v>
      </c>
      <c r="E13" s="5">
        <f>(D13/D$4)*100</f>
        <v>31.521739130434785</v>
      </c>
      <c r="F13" s="4">
        <v>17</v>
      </c>
      <c r="G13" s="5">
        <f>(F13/F$4)*100</f>
        <v>41.46341463414634</v>
      </c>
      <c r="H13" s="4">
        <v>15</v>
      </c>
      <c r="I13" s="5">
        <f>(H13/H$4)*100</f>
        <v>48.38709677419355</v>
      </c>
      <c r="J13" s="4">
        <v>16</v>
      </c>
      <c r="K13" s="5">
        <f>(J13/J$4)*100</f>
        <v>48.484848484848484</v>
      </c>
      <c r="L13" s="4">
        <v>9</v>
      </c>
      <c r="M13" s="5">
        <f>(L13/L$4)*100</f>
        <v>75</v>
      </c>
      <c r="N13" s="4">
        <v>0</v>
      </c>
      <c r="O13" s="5" t="e">
        <f>(N13/N$4)*100</f>
        <v>#DIV/0!</v>
      </c>
      <c r="P13" s="6">
        <f>D13+F13+H13+J13+L13+N13</f>
        <v>86</v>
      </c>
      <c r="Q13" s="5">
        <f>(P13/P$4)*100</f>
        <v>41.14832535885167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4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0</v>
      </c>
      <c r="Q14" s="5">
        <f>(P14/P$4)*100</f>
        <v>0</v>
      </c>
      <c r="R14" s="18"/>
    </row>
    <row r="15" spans="1:18" ht="15.75">
      <c r="A15" s="61" t="s">
        <v>10</v>
      </c>
      <c r="B15" s="62"/>
      <c r="C15" s="63"/>
      <c r="D15" s="4">
        <v>1</v>
      </c>
      <c r="E15" s="5">
        <f>(D15/D$4)*100</f>
        <v>1.0869565217391304</v>
      </c>
      <c r="F15" s="4">
        <v>1</v>
      </c>
      <c r="G15" s="5">
        <f>(F15/F$4)*100</f>
        <v>2.4390243902439024</v>
      </c>
      <c r="H15" s="4">
        <v>0</v>
      </c>
      <c r="I15" s="5">
        <f>(H15/H$4)*100</f>
        <v>0</v>
      </c>
      <c r="J15" s="4">
        <v>1</v>
      </c>
      <c r="K15" s="5">
        <f>(J15/J$4)*100</f>
        <v>3.0303030303030303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3</v>
      </c>
      <c r="Q15" s="5">
        <f>(P15/P$4)*100</f>
        <v>1.4354066985645932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99.99999999999999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9</v>
      </c>
      <c r="E18" s="5">
        <f>(D18/D$4)*100</f>
        <v>9.782608695652174</v>
      </c>
      <c r="F18" s="4">
        <v>4</v>
      </c>
      <c r="G18" s="5">
        <f>(F18/F$4)*100</f>
        <v>9.75609756097561</v>
      </c>
      <c r="H18" s="4">
        <v>16</v>
      </c>
      <c r="I18" s="5">
        <f>(H18/H$4)*100</f>
        <v>51.61290322580645</v>
      </c>
      <c r="J18" s="4">
        <v>12</v>
      </c>
      <c r="K18" s="5">
        <f>(J18/J$4)*100</f>
        <v>36.36363636363637</v>
      </c>
      <c r="L18" s="4">
        <v>3</v>
      </c>
      <c r="M18" s="5">
        <f>(L18/L$4)*100</f>
        <v>25</v>
      </c>
      <c r="N18" s="4">
        <v>0</v>
      </c>
      <c r="O18" s="5" t="e">
        <f>(N18/N$4)*100</f>
        <v>#DIV/0!</v>
      </c>
      <c r="P18" s="6">
        <f>D18+F18+H18+J18+L18+N18</f>
        <v>44</v>
      </c>
      <c r="Q18" s="5">
        <f>(P18/P$4)*100</f>
        <v>21.052631578947366</v>
      </c>
      <c r="R18" s="18"/>
    </row>
    <row r="19" spans="1:18" ht="15.75">
      <c r="A19" s="52" t="s">
        <v>21</v>
      </c>
      <c r="B19" s="53"/>
      <c r="C19" s="54"/>
      <c r="D19" s="4">
        <v>36</v>
      </c>
      <c r="E19" s="5">
        <f>(D19/D$4)*100</f>
        <v>39.130434782608695</v>
      </c>
      <c r="F19" s="4">
        <v>15</v>
      </c>
      <c r="G19" s="5">
        <f>(F19/F$4)*100</f>
        <v>36.58536585365854</v>
      </c>
      <c r="H19" s="4">
        <v>12</v>
      </c>
      <c r="I19" s="5">
        <f>(H19/H$4)*100</f>
        <v>38.70967741935484</v>
      </c>
      <c r="J19" s="4">
        <v>8</v>
      </c>
      <c r="K19" s="5">
        <f>(J19/J$4)*100</f>
        <v>24.242424242424242</v>
      </c>
      <c r="L19" s="4">
        <v>5</v>
      </c>
      <c r="M19" s="5">
        <f>(L19/L$4)*100</f>
        <v>41.66666666666667</v>
      </c>
      <c r="N19" s="4">
        <v>0</v>
      </c>
      <c r="O19" s="5" t="e">
        <f>(N19/N$4)*100</f>
        <v>#DIV/0!</v>
      </c>
      <c r="P19" s="6">
        <f>D19+F19+H19+J19+L19+N19</f>
        <v>76</v>
      </c>
      <c r="Q19" s="5">
        <f>(P19/P$4)*100</f>
        <v>36.36363636363637</v>
      </c>
      <c r="R19" s="18"/>
    </row>
    <row r="20" spans="1:18" ht="15.75">
      <c r="A20" s="52" t="s">
        <v>20</v>
      </c>
      <c r="B20" s="53"/>
      <c r="C20" s="54"/>
      <c r="D20" s="4">
        <v>31</v>
      </c>
      <c r="E20" s="5">
        <f>(D20/D$4)*100</f>
        <v>33.69565217391305</v>
      </c>
      <c r="F20" s="4">
        <v>5</v>
      </c>
      <c r="G20" s="5">
        <f>(F20/F$4)*100</f>
        <v>12.195121951219512</v>
      </c>
      <c r="H20" s="4">
        <v>2</v>
      </c>
      <c r="I20" s="5">
        <f>(H20/H$4)*100</f>
        <v>6.451612903225806</v>
      </c>
      <c r="J20" s="4">
        <v>4</v>
      </c>
      <c r="K20" s="5">
        <f>(J20/J$4)*100</f>
        <v>12.121212121212121</v>
      </c>
      <c r="L20" s="4">
        <v>1</v>
      </c>
      <c r="M20" s="5">
        <f>(L20/L$4)*100</f>
        <v>8.333333333333332</v>
      </c>
      <c r="N20" s="4">
        <v>0</v>
      </c>
      <c r="O20" s="5" t="e">
        <f>(N20/N$4)*100</f>
        <v>#DIV/0!</v>
      </c>
      <c r="P20" s="6">
        <f>D20+F20+H20+J20+L20+N20</f>
        <v>43</v>
      </c>
      <c r="Q20" s="5">
        <f>(P20/P$4)*100</f>
        <v>20.574162679425836</v>
      </c>
      <c r="R20" s="18"/>
    </row>
    <row r="21" spans="1:18" ht="15.75">
      <c r="A21" s="52" t="s">
        <v>22</v>
      </c>
      <c r="B21" s="53"/>
      <c r="C21" s="54"/>
      <c r="D21" s="4">
        <v>16</v>
      </c>
      <c r="E21" s="5">
        <f>(D21/D$4)*100</f>
        <v>17.391304347826086</v>
      </c>
      <c r="F21" s="4">
        <v>17</v>
      </c>
      <c r="G21" s="5">
        <f>(F21/F$4)*100</f>
        <v>41.46341463414634</v>
      </c>
      <c r="H21" s="4">
        <v>1</v>
      </c>
      <c r="I21" s="5">
        <f>(H21/H$4)*100</f>
        <v>3.225806451612903</v>
      </c>
      <c r="J21" s="4">
        <v>9</v>
      </c>
      <c r="K21" s="5">
        <f>(J21/J$4)*100</f>
        <v>27.27272727272727</v>
      </c>
      <c r="L21" s="4">
        <v>3</v>
      </c>
      <c r="M21" s="5">
        <f>(L21/L$4)*100</f>
        <v>25</v>
      </c>
      <c r="N21" s="4">
        <v>0</v>
      </c>
      <c r="O21" s="5" t="e">
        <f>(N21/N$4)*100</f>
        <v>#DIV/0!</v>
      </c>
      <c r="P21" s="6">
        <f>D21+F21+H21+J21+L21+N21</f>
        <v>46</v>
      </c>
      <c r="Q21" s="5">
        <f>(P21/P$4)*100</f>
        <v>22.00956937799043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0</v>
      </c>
      <c r="G22" s="22">
        <f>(F22/F$4)*100</f>
        <v>0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21">
        <v>0</v>
      </c>
      <c r="O22" s="22" t="e">
        <f>(N22/N$4)*100</f>
        <v>#DIV/0!</v>
      </c>
      <c r="P22" s="24">
        <f>D22+F22+H22+J22+L22+N22</f>
        <v>0</v>
      </c>
      <c r="Q22" s="22">
        <f>(P22/P$4)*100</f>
        <v>0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26"/>
      <c r="G23" s="25">
        <f>SUM(G18:G22)</f>
        <v>100</v>
      </c>
      <c r="H23" s="26"/>
      <c r="I23" s="25">
        <f>SUM(I18:I22)</f>
        <v>99.99999999999999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15</v>
      </c>
      <c r="E26" s="5">
        <f>(D26/D$4)*100</f>
        <v>16.304347826086957</v>
      </c>
      <c r="F26" s="4">
        <v>1</v>
      </c>
      <c r="G26" s="5">
        <f>(F26/F$4)*100</f>
        <v>2.4390243902439024</v>
      </c>
      <c r="H26" s="4">
        <v>6</v>
      </c>
      <c r="I26" s="5">
        <f>(H26/H$4)*100</f>
        <v>19.35483870967742</v>
      </c>
      <c r="J26" s="4">
        <v>4</v>
      </c>
      <c r="K26" s="5">
        <f>(J26/J$4)*100</f>
        <v>12.121212121212121</v>
      </c>
      <c r="L26" s="4">
        <v>2</v>
      </c>
      <c r="M26" s="5">
        <f>(L26/L$4)*100</f>
        <v>16.666666666666664</v>
      </c>
      <c r="N26" s="4">
        <v>0</v>
      </c>
      <c r="O26" s="5" t="e">
        <f>(N26/N$4)*100</f>
        <v>#DIV/0!</v>
      </c>
      <c r="P26" s="6">
        <f>D26+F26+H26+J26+L26+N26</f>
        <v>28</v>
      </c>
      <c r="Q26" s="5">
        <f>(P26/P$4)*100</f>
        <v>13.397129186602871</v>
      </c>
      <c r="R26" s="18"/>
    </row>
    <row r="27" spans="1:18" ht="15.75">
      <c r="A27" s="52" t="s">
        <v>24</v>
      </c>
      <c r="B27" s="53"/>
      <c r="C27" s="54"/>
      <c r="D27" s="4">
        <v>51</v>
      </c>
      <c r="E27" s="5">
        <f>(D27/D$4)*100</f>
        <v>55.434782608695656</v>
      </c>
      <c r="F27" s="4">
        <v>16</v>
      </c>
      <c r="G27" s="5">
        <f>(F27/F$4)*100</f>
        <v>39.02439024390244</v>
      </c>
      <c r="H27" s="4">
        <v>23</v>
      </c>
      <c r="I27" s="5">
        <f>(H27/H$4)*100</f>
        <v>74.19354838709677</v>
      </c>
      <c r="J27" s="4">
        <v>27</v>
      </c>
      <c r="K27" s="5">
        <f>(J27/J$4)*100</f>
        <v>81.81818181818183</v>
      </c>
      <c r="L27" s="4">
        <v>8</v>
      </c>
      <c r="M27" s="5">
        <f>(L27/L$4)*100</f>
        <v>66.66666666666666</v>
      </c>
      <c r="N27" s="4">
        <v>0</v>
      </c>
      <c r="O27" s="5" t="e">
        <f>(N27/N$4)*100</f>
        <v>#DIV/0!</v>
      </c>
      <c r="P27" s="6">
        <f>D27+F27+H27+J27+L27+N27</f>
        <v>125</v>
      </c>
      <c r="Q27" s="5">
        <f>(P27/P$4)*100</f>
        <v>59.80861244019139</v>
      </c>
      <c r="R27" s="18"/>
    </row>
    <row r="28" spans="1:18" ht="15.75">
      <c r="A28" s="52" t="s">
        <v>25</v>
      </c>
      <c r="B28" s="53"/>
      <c r="C28" s="54"/>
      <c r="D28" s="4">
        <v>15</v>
      </c>
      <c r="E28" s="5">
        <f>(D28/D$4)*100</f>
        <v>16.304347826086957</v>
      </c>
      <c r="F28" s="4">
        <v>16</v>
      </c>
      <c r="G28" s="5">
        <f>(F28/F$4)*100</f>
        <v>39.02439024390244</v>
      </c>
      <c r="H28" s="4">
        <v>2</v>
      </c>
      <c r="I28" s="5">
        <f>(H28/H$4)*100</f>
        <v>6.451612903225806</v>
      </c>
      <c r="J28" s="4">
        <v>2</v>
      </c>
      <c r="K28" s="5">
        <f>(J28/J$4)*100</f>
        <v>6.0606060606060606</v>
      </c>
      <c r="L28" s="4">
        <v>1</v>
      </c>
      <c r="M28" s="5">
        <f>(L28/L$4)*100</f>
        <v>8.333333333333332</v>
      </c>
      <c r="N28" s="4">
        <v>0</v>
      </c>
      <c r="O28" s="5" t="e">
        <f>(N28/N$4)*100</f>
        <v>#DIV/0!</v>
      </c>
      <c r="P28" s="6">
        <f>D28+F28+H28+J28+L28+N28</f>
        <v>36</v>
      </c>
      <c r="Q28" s="5">
        <f>(P28/P$4)*100</f>
        <v>17.22488038277512</v>
      </c>
      <c r="R28" s="18"/>
    </row>
    <row r="29" spans="1:18" ht="15.75">
      <c r="A29" s="52" t="s">
        <v>26</v>
      </c>
      <c r="B29" s="53"/>
      <c r="C29" s="54"/>
      <c r="D29" s="4">
        <v>11</v>
      </c>
      <c r="E29" s="5">
        <f>(D29/D$4)*100</f>
        <v>11.956521739130435</v>
      </c>
      <c r="F29" s="4">
        <v>6</v>
      </c>
      <c r="G29" s="5">
        <f>(F29/F$4)*100</f>
        <v>14.634146341463413</v>
      </c>
      <c r="H29" s="4">
        <v>0</v>
      </c>
      <c r="I29" s="5">
        <f>(H29/H$4)*100</f>
        <v>0</v>
      </c>
      <c r="J29" s="4">
        <v>0</v>
      </c>
      <c r="K29" s="5">
        <f>(J29/J$4)*100</f>
        <v>0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17</v>
      </c>
      <c r="Q29" s="5">
        <f>(P29/P$4)*100</f>
        <v>8.133971291866029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2</v>
      </c>
      <c r="G30" s="22">
        <f>(F30/F$4)*100</f>
        <v>4.878048780487805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21">
        <v>1</v>
      </c>
      <c r="M30" s="22">
        <f>(L30/L$4)*100</f>
        <v>8.333333333333332</v>
      </c>
      <c r="N30" s="21">
        <v>0</v>
      </c>
      <c r="O30" s="22" t="e">
        <f>(N30/N$4)*100</f>
        <v>#DIV/0!</v>
      </c>
      <c r="P30" s="24">
        <f>D30+F30+H30+J30+L30+N30</f>
        <v>3</v>
      </c>
      <c r="Q30" s="22">
        <f>(P30/P$4)*100</f>
        <v>1.4354066985645932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26"/>
      <c r="G31" s="25">
        <f>SUM(G26:G30)</f>
        <v>100</v>
      </c>
      <c r="H31" s="26"/>
      <c r="I31" s="25">
        <f>SUM(I26:I30)</f>
        <v>100</v>
      </c>
      <c r="J31" s="26"/>
      <c r="K31" s="25">
        <f>SUM(K26:K30)</f>
        <v>100.00000000000001</v>
      </c>
      <c r="L31" s="26"/>
      <c r="M31" s="25">
        <f>SUM(M26:M30)</f>
        <v>99.99999999999997</v>
      </c>
      <c r="N31" s="26"/>
      <c r="O31" s="25" t="e">
        <f>SUM(O26:O30)</f>
        <v>#DIV/0!</v>
      </c>
      <c r="P31" s="26"/>
      <c r="Q31" s="25">
        <f>SUM(Q26:Q30)</f>
        <v>100.00000000000001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68</v>
      </c>
      <c r="E33" s="5">
        <f aca="true" t="shared" si="0" ref="E33:E38">(D33/D$4)*100</f>
        <v>73.91304347826086</v>
      </c>
      <c r="F33" s="4">
        <v>33</v>
      </c>
      <c r="G33" s="5">
        <f aca="true" t="shared" si="1" ref="G33:G38">(F33/F$4)*100</f>
        <v>80.48780487804879</v>
      </c>
      <c r="H33" s="4">
        <v>29</v>
      </c>
      <c r="I33" s="5">
        <f aca="true" t="shared" si="2" ref="I33:I38">(H33/H$4)*100</f>
        <v>93.54838709677419</v>
      </c>
      <c r="J33" s="4">
        <v>25</v>
      </c>
      <c r="K33" s="5">
        <f aca="true" t="shared" si="3" ref="K33:K38">(J33/J$4)*100</f>
        <v>75.75757575757575</v>
      </c>
      <c r="L33" s="4">
        <v>11</v>
      </c>
      <c r="M33" s="5">
        <f aca="true" t="shared" si="4" ref="M33:M38">(L33/L$4)*100</f>
        <v>91.66666666666666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166</v>
      </c>
      <c r="Q33" s="5">
        <f aca="true" t="shared" si="7" ref="Q33:Q38">(P33/P$4)*100</f>
        <v>79.42583732057416</v>
      </c>
      <c r="R33" s="18"/>
    </row>
    <row r="34" spans="1:18" ht="15.75">
      <c r="A34" s="52" t="s">
        <v>28</v>
      </c>
      <c r="B34" s="53"/>
      <c r="C34" s="54"/>
      <c r="D34" s="4">
        <v>1</v>
      </c>
      <c r="E34" s="5">
        <f t="shared" si="0"/>
        <v>1.0869565217391304</v>
      </c>
      <c r="F34" s="4">
        <v>0</v>
      </c>
      <c r="G34" s="5">
        <f t="shared" si="1"/>
        <v>0</v>
      </c>
      <c r="H34" s="4">
        <v>0</v>
      </c>
      <c r="I34" s="5">
        <f t="shared" si="2"/>
        <v>0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1</v>
      </c>
      <c r="Q34" s="5">
        <f t="shared" si="7"/>
        <v>0.4784688995215311</v>
      </c>
      <c r="R34" s="18"/>
    </row>
    <row r="35" spans="1:18" ht="15.75">
      <c r="A35" s="52" t="s">
        <v>29</v>
      </c>
      <c r="B35" s="53"/>
      <c r="C35" s="54"/>
      <c r="D35" s="4">
        <v>16</v>
      </c>
      <c r="E35" s="5">
        <f t="shared" si="0"/>
        <v>17.391304347826086</v>
      </c>
      <c r="F35" s="4">
        <v>3</v>
      </c>
      <c r="G35" s="5">
        <f t="shared" si="1"/>
        <v>7.317073170731707</v>
      </c>
      <c r="H35" s="4">
        <v>2</v>
      </c>
      <c r="I35" s="5">
        <f t="shared" si="2"/>
        <v>6.451612903225806</v>
      </c>
      <c r="J35" s="4">
        <v>6</v>
      </c>
      <c r="K35" s="5">
        <f t="shared" si="3"/>
        <v>18.181818181818183</v>
      </c>
      <c r="L35" s="4">
        <v>0</v>
      </c>
      <c r="M35" s="5">
        <f t="shared" si="4"/>
        <v>0</v>
      </c>
      <c r="N35" s="4">
        <v>0</v>
      </c>
      <c r="O35" s="5" t="e">
        <f t="shared" si="5"/>
        <v>#DIV/0!</v>
      </c>
      <c r="P35" s="6">
        <f t="shared" si="6"/>
        <v>27</v>
      </c>
      <c r="Q35" s="5">
        <f t="shared" si="7"/>
        <v>12.918660287081341</v>
      </c>
      <c r="R35" s="18"/>
    </row>
    <row r="36" spans="1:18" ht="15.75">
      <c r="A36" s="52" t="s">
        <v>30</v>
      </c>
      <c r="B36" s="53"/>
      <c r="C36" s="54"/>
      <c r="D36" s="4">
        <v>6</v>
      </c>
      <c r="E36" s="5">
        <f t="shared" si="0"/>
        <v>6.521739130434782</v>
      </c>
      <c r="F36" s="4">
        <v>5</v>
      </c>
      <c r="G36" s="5">
        <f t="shared" si="1"/>
        <v>12.195121951219512</v>
      </c>
      <c r="H36" s="4">
        <v>0</v>
      </c>
      <c r="I36" s="5">
        <f t="shared" si="2"/>
        <v>0</v>
      </c>
      <c r="J36" s="4">
        <v>2</v>
      </c>
      <c r="K36" s="5">
        <f t="shared" si="3"/>
        <v>6.0606060606060606</v>
      </c>
      <c r="L36" s="4">
        <v>1</v>
      </c>
      <c r="M36" s="5">
        <f t="shared" si="4"/>
        <v>8.333333333333332</v>
      </c>
      <c r="N36" s="4">
        <v>0</v>
      </c>
      <c r="O36" s="5" t="e">
        <f t="shared" si="5"/>
        <v>#DIV/0!</v>
      </c>
      <c r="P36" s="6">
        <f t="shared" si="6"/>
        <v>14</v>
      </c>
      <c r="Q36" s="5">
        <f t="shared" si="7"/>
        <v>6.698564593301436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1</v>
      </c>
      <c r="E38" s="5">
        <f t="shared" si="0"/>
        <v>1.0869565217391304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 t="e">
        <f t="shared" si="5"/>
        <v>#DIV/0!</v>
      </c>
      <c r="P38" s="6">
        <f t="shared" si="6"/>
        <v>1</v>
      </c>
      <c r="Q38" s="5">
        <f t="shared" si="7"/>
        <v>0.4784688995215311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99.99999999999997</v>
      </c>
      <c r="F39" s="8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100</v>
      </c>
      <c r="L39" s="8"/>
      <c r="M39" s="9">
        <f>SUM(M33:M38)</f>
        <v>99.99999999999999</v>
      </c>
      <c r="N39" s="8"/>
      <c r="O39" s="9" t="e">
        <f>SUM(O33:O38)</f>
        <v>#DIV/0!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1</v>
      </c>
      <c r="E41" s="5">
        <f>(D41/D$4)*100</f>
        <v>1.0869565217391304</v>
      </c>
      <c r="F41" s="4">
        <v>0</v>
      </c>
      <c r="G41" s="5">
        <f>(F41/F$4)*100</f>
        <v>0</v>
      </c>
      <c r="H41" s="4">
        <v>1</v>
      </c>
      <c r="I41" s="5">
        <f>(H41/H$4)*100</f>
        <v>3.225806451612903</v>
      </c>
      <c r="J41" s="4">
        <v>1</v>
      </c>
      <c r="K41" s="5">
        <f>(J41/J$4)*100</f>
        <v>3.0303030303030303</v>
      </c>
      <c r="L41" s="4">
        <v>0</v>
      </c>
      <c r="M41" s="5">
        <f>(L41/L$4)*100</f>
        <v>0</v>
      </c>
      <c r="N41" s="4">
        <v>0</v>
      </c>
      <c r="O41" s="5" t="e">
        <f>(N41/N$4)*100</f>
        <v>#DIV/0!</v>
      </c>
      <c r="P41" s="6">
        <f>D41+F41+H41+J41+L41+N41</f>
        <v>3</v>
      </c>
      <c r="Q41" s="5">
        <f>(P41/P$4)*100</f>
        <v>1.4354066985645932</v>
      </c>
      <c r="R41" s="18"/>
    </row>
    <row r="42" spans="1:18" ht="15.75">
      <c r="A42" s="52" t="s">
        <v>33</v>
      </c>
      <c r="B42" s="53"/>
      <c r="C42" s="54"/>
      <c r="D42" s="4">
        <v>91</v>
      </c>
      <c r="E42" s="5">
        <f>(D42/D$4)*100</f>
        <v>98.91304347826086</v>
      </c>
      <c r="F42" s="4">
        <v>40</v>
      </c>
      <c r="G42" s="5">
        <f>(F42/F$4)*100</f>
        <v>97.5609756097561</v>
      </c>
      <c r="H42" s="4">
        <v>29</v>
      </c>
      <c r="I42" s="5">
        <f>(H42/H$4)*100</f>
        <v>93.54838709677419</v>
      </c>
      <c r="J42" s="4">
        <v>30</v>
      </c>
      <c r="K42" s="5">
        <f>(J42/J$4)*100</f>
        <v>90.9090909090909</v>
      </c>
      <c r="L42" s="4">
        <v>9</v>
      </c>
      <c r="M42" s="5">
        <f>(L42/L$4)*100</f>
        <v>75</v>
      </c>
      <c r="N42" s="4">
        <v>0</v>
      </c>
      <c r="O42" s="5" t="e">
        <f>(N42/N$4)*100</f>
        <v>#DIV/0!</v>
      </c>
      <c r="P42" s="6">
        <f>D42+F42+H42+J42+L42+N42</f>
        <v>199</v>
      </c>
      <c r="Q42" s="5">
        <f>(P42/P$4)*100</f>
        <v>95.21531100478468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0</v>
      </c>
      <c r="E45" s="5">
        <f>(D45/D$4)*100</f>
        <v>0</v>
      </c>
      <c r="F45" s="4">
        <v>1</v>
      </c>
      <c r="G45" s="5">
        <f>(F45/F$4)*100</f>
        <v>2.4390243902439024</v>
      </c>
      <c r="H45" s="4">
        <v>1</v>
      </c>
      <c r="I45" s="5">
        <f>(H45/H$4)*100</f>
        <v>3.225806451612903</v>
      </c>
      <c r="J45" s="4">
        <v>2</v>
      </c>
      <c r="K45" s="5">
        <f>(J45/J$4)*100</f>
        <v>6.0606060606060606</v>
      </c>
      <c r="L45" s="4">
        <v>3</v>
      </c>
      <c r="M45" s="5">
        <f>(L45/L$4)*100</f>
        <v>25</v>
      </c>
      <c r="N45" s="4">
        <v>0</v>
      </c>
      <c r="O45" s="5" t="e">
        <f>(N45/N$4)*100</f>
        <v>#DIV/0!</v>
      </c>
      <c r="P45" s="6">
        <f>D45+F45+H45+J45+L45+N45</f>
        <v>7</v>
      </c>
      <c r="Q45" s="5">
        <f>(P45/P$4)*100</f>
        <v>3.349282296650718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99.99999999999999</v>
      </c>
      <c r="F46" s="8"/>
      <c r="G46" s="9">
        <f>SUM(G41:G45)</f>
        <v>100</v>
      </c>
      <c r="H46" s="8"/>
      <c r="I46" s="9">
        <f>SUM(I41:I45)</f>
        <v>99.99999999999999</v>
      </c>
      <c r="J46" s="8"/>
      <c r="K46" s="9">
        <f>SUM(K41:K45)</f>
        <v>100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99.99999999999999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32</v>
      </c>
      <c r="E50" s="5">
        <f>(D50/D$4)*100</f>
        <v>34.78260869565217</v>
      </c>
      <c r="F50" s="4">
        <v>15</v>
      </c>
      <c r="G50" s="5">
        <f>(F50/F$4)*100</f>
        <v>36.58536585365854</v>
      </c>
      <c r="H50" s="4">
        <v>16</v>
      </c>
      <c r="I50" s="5">
        <f>(H50/H$4)*100</f>
        <v>51.61290322580645</v>
      </c>
      <c r="J50" s="4">
        <v>10</v>
      </c>
      <c r="K50" s="5">
        <f>(J50/J$4)*100</f>
        <v>30.303030303030305</v>
      </c>
      <c r="L50" s="4">
        <v>6</v>
      </c>
      <c r="M50" s="5">
        <f>(L50/L$4)*100</f>
        <v>50</v>
      </c>
      <c r="N50" s="4">
        <v>0</v>
      </c>
      <c r="O50" s="5" t="e">
        <f>(N50/N$4)*100</f>
        <v>#DIV/0!</v>
      </c>
      <c r="P50" s="6">
        <f>D50+F50+H50+J50+L50+N50</f>
        <v>79</v>
      </c>
      <c r="Q50" s="5">
        <f>(P50/P$4)*100</f>
        <v>37.79904306220095</v>
      </c>
      <c r="R50" s="18"/>
    </row>
    <row r="51" spans="1:18" ht="15.75">
      <c r="A51" s="52" t="s">
        <v>36</v>
      </c>
      <c r="B51" s="53"/>
      <c r="C51" s="54"/>
      <c r="D51" s="4">
        <v>59</v>
      </c>
      <c r="E51" s="5">
        <f>(D51/D$4)*100</f>
        <v>64.13043478260869</v>
      </c>
      <c r="F51" s="4">
        <v>26</v>
      </c>
      <c r="G51" s="5">
        <f>(F51/F$4)*100</f>
        <v>63.41463414634146</v>
      </c>
      <c r="H51" s="4">
        <v>15</v>
      </c>
      <c r="I51" s="5">
        <f>(H51/H$4)*100</f>
        <v>48.38709677419355</v>
      </c>
      <c r="J51" s="4">
        <v>22</v>
      </c>
      <c r="K51" s="5">
        <f>(J51/J$4)*100</f>
        <v>66.66666666666666</v>
      </c>
      <c r="L51" s="4">
        <v>5</v>
      </c>
      <c r="M51" s="5">
        <f>(L51/L$4)*100</f>
        <v>41.66666666666667</v>
      </c>
      <c r="N51" s="4">
        <v>0</v>
      </c>
      <c r="O51" s="5" t="e">
        <f>(N51/N$4)*100</f>
        <v>#DIV/0!</v>
      </c>
      <c r="P51" s="6">
        <f>D51+F51+H51+J51+L51+N51</f>
        <v>127</v>
      </c>
      <c r="Q51" s="5">
        <f>(P51/P$4)*100</f>
        <v>60.76555023923444</v>
      </c>
      <c r="R51" s="18"/>
    </row>
    <row r="52" spans="1:18" ht="15.75">
      <c r="A52" s="52" t="s">
        <v>15</v>
      </c>
      <c r="B52" s="53"/>
      <c r="C52" s="54"/>
      <c r="D52" s="4">
        <v>1</v>
      </c>
      <c r="E52" s="5">
        <f>(D52/D$4)*100</f>
        <v>1.0869565217391304</v>
      </c>
      <c r="F52" s="4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1</v>
      </c>
      <c r="K52" s="5">
        <f>(J52/J$4)*100</f>
        <v>3.0303030303030303</v>
      </c>
      <c r="L52" s="4">
        <v>1</v>
      </c>
      <c r="M52" s="5">
        <f>(L52/L$4)*100</f>
        <v>8.333333333333332</v>
      </c>
      <c r="N52" s="4">
        <v>0</v>
      </c>
      <c r="O52" s="5" t="e">
        <f>(N52/N$4)*100</f>
        <v>#DIV/0!</v>
      </c>
      <c r="P52" s="6">
        <f>D52+F52+H52+J52+L52+N52</f>
        <v>3</v>
      </c>
      <c r="Q52" s="5">
        <f>(P52/P$4)*100</f>
        <v>1.4354066985645932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99.99999999999999</v>
      </c>
      <c r="F53" s="8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99.99999999999999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42</v>
      </c>
      <c r="E56" s="5">
        <f>(D56/D$4)*100</f>
        <v>45.65217391304348</v>
      </c>
      <c r="F56" s="4">
        <v>22</v>
      </c>
      <c r="G56" s="5">
        <f>(F56/F$4)*100</f>
        <v>53.65853658536586</v>
      </c>
      <c r="H56" s="4">
        <v>18</v>
      </c>
      <c r="I56" s="5">
        <f>(H56/H$4)*100</f>
        <v>58.06451612903226</v>
      </c>
      <c r="J56" s="4">
        <v>16</v>
      </c>
      <c r="K56" s="5">
        <f>(J56/J$4)*100</f>
        <v>48.484848484848484</v>
      </c>
      <c r="L56" s="4">
        <v>10</v>
      </c>
      <c r="M56" s="5">
        <f>(L56/L$4)*100</f>
        <v>83.33333333333334</v>
      </c>
      <c r="N56" s="10">
        <v>0</v>
      </c>
      <c r="O56" s="5" t="e">
        <f>(N56/N$4)*100</f>
        <v>#DIV/0!</v>
      </c>
      <c r="P56" s="14">
        <f>D56+F56+H56+J56+L56+N56</f>
        <v>108</v>
      </c>
      <c r="Q56" s="5">
        <f>(P56/P$4)*100</f>
        <v>51.674641148325364</v>
      </c>
      <c r="R56" s="18"/>
    </row>
    <row r="57" spans="1:18" ht="15.75">
      <c r="A57" s="52" t="s">
        <v>47</v>
      </c>
      <c r="B57" s="53"/>
      <c r="C57" s="54"/>
      <c r="D57" s="4">
        <v>67</v>
      </c>
      <c r="E57" s="5">
        <f>(D57/D$4)*100</f>
        <v>72.82608695652173</v>
      </c>
      <c r="F57" s="4">
        <v>27</v>
      </c>
      <c r="G57" s="5">
        <f>(F57/F$4)*100</f>
        <v>65.85365853658537</v>
      </c>
      <c r="H57" s="4">
        <v>23</v>
      </c>
      <c r="I57" s="5">
        <f>(H57/H$4)*100</f>
        <v>74.19354838709677</v>
      </c>
      <c r="J57" s="4">
        <v>23</v>
      </c>
      <c r="K57" s="5">
        <f>(J57/J$4)*100</f>
        <v>69.6969696969697</v>
      </c>
      <c r="L57" s="4">
        <v>6</v>
      </c>
      <c r="M57" s="5">
        <f>(L57/L$4)*100</f>
        <v>50</v>
      </c>
      <c r="N57" s="4">
        <v>0</v>
      </c>
      <c r="O57" s="5" t="e">
        <f>(N57/N$4)*100</f>
        <v>#DIV/0!</v>
      </c>
      <c r="P57" s="6">
        <f>D57+F57+H57+J57+L57+N57</f>
        <v>146</v>
      </c>
      <c r="Q57" s="5">
        <f>(P57/P$4)*100</f>
        <v>69.85645933014354</v>
      </c>
      <c r="R57" s="18"/>
    </row>
    <row r="58" spans="1:18" ht="15.75">
      <c r="A58" s="52" t="s">
        <v>48</v>
      </c>
      <c r="B58" s="53"/>
      <c r="C58" s="54"/>
      <c r="D58" s="4">
        <v>63</v>
      </c>
      <c r="E58" s="5">
        <f>(D58/D$4)*100</f>
        <v>68.47826086956522</v>
      </c>
      <c r="F58" s="4">
        <v>29</v>
      </c>
      <c r="G58" s="5">
        <f>(F58/F$4)*100</f>
        <v>70.73170731707317</v>
      </c>
      <c r="H58" s="4">
        <v>16</v>
      </c>
      <c r="I58" s="5">
        <f>(H58/H$4)*100</f>
        <v>51.61290322580645</v>
      </c>
      <c r="J58" s="4">
        <v>24</v>
      </c>
      <c r="K58" s="5">
        <f>(J58/J$4)*100</f>
        <v>72.72727272727273</v>
      </c>
      <c r="L58" s="4">
        <v>6</v>
      </c>
      <c r="M58" s="5">
        <f>(L58/L$4)*100</f>
        <v>50</v>
      </c>
      <c r="N58" s="4">
        <v>0</v>
      </c>
      <c r="O58" s="5" t="e">
        <f>(N58/N$4)*100</f>
        <v>#DIV/0!</v>
      </c>
      <c r="P58" s="6">
        <f>D58+F58+H58+J58+L58+N58</f>
        <v>138</v>
      </c>
      <c r="Q58" s="5">
        <f>(P58/P$4)*100</f>
        <v>66.02870813397129</v>
      </c>
      <c r="R58" s="18"/>
    </row>
    <row r="59" spans="1:18" ht="15.75">
      <c r="A59" s="52" t="s">
        <v>49</v>
      </c>
      <c r="B59" s="53"/>
      <c r="C59" s="54"/>
      <c r="D59" s="4">
        <v>0</v>
      </c>
      <c r="E59" s="5">
        <f>(D59/D$4)*100</f>
        <v>0</v>
      </c>
      <c r="F59" s="4">
        <v>0</v>
      </c>
      <c r="G59" s="5">
        <f>(F59/F$4)*100</f>
        <v>0</v>
      </c>
      <c r="H59" s="4">
        <v>3</v>
      </c>
      <c r="I59" s="5">
        <f>(H59/H$4)*100</f>
        <v>9.67741935483871</v>
      </c>
      <c r="J59" s="4">
        <v>0</v>
      </c>
      <c r="K59" s="5">
        <f>(J59/J$4)*100</f>
        <v>0</v>
      </c>
      <c r="L59" s="4">
        <v>0</v>
      </c>
      <c r="M59" s="5">
        <f>(L59/L$4)*100</f>
        <v>0</v>
      </c>
      <c r="N59" s="4">
        <v>0</v>
      </c>
      <c r="O59" s="5" t="e">
        <f>(N59/N$4)*100</f>
        <v>#DIV/0!</v>
      </c>
      <c r="P59" s="6">
        <f>D59+F59+H59+J59+L59+N59</f>
        <v>3</v>
      </c>
      <c r="Q59" s="5">
        <f>(P59/P$4)*100</f>
        <v>1.4354066985645932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4">
        <v>0</v>
      </c>
      <c r="O60" s="5" t="e">
        <f>(N60/N$4)*100</f>
        <v>#DIV/0!</v>
      </c>
      <c r="P60" s="6">
        <f>D60+F60+H60+J60+L60+N60</f>
        <v>0</v>
      </c>
      <c r="Q60" s="5">
        <f>(P60/P$4)*100</f>
        <v>0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186.95652173913044</v>
      </c>
      <c r="F61" s="8"/>
      <c r="G61" s="9">
        <f>SUM(G56:G60)</f>
        <v>190.2439024390244</v>
      </c>
      <c r="H61" s="8"/>
      <c r="I61" s="9">
        <f>SUM(I56:I60)</f>
        <v>193.5483870967742</v>
      </c>
      <c r="J61" s="8"/>
      <c r="K61" s="9">
        <f>SUM(K56:K60)</f>
        <v>190.90909090909093</v>
      </c>
      <c r="L61" s="8"/>
      <c r="M61" s="9">
        <f>SUM(M56:M60)</f>
        <v>183.33333333333334</v>
      </c>
      <c r="N61" s="8"/>
      <c r="O61" s="9" t="e">
        <f>SUM(O56:O60)</f>
        <v>#DIV/0!</v>
      </c>
      <c r="P61" s="8"/>
      <c r="Q61" s="9">
        <f>SUM(Q56:Q60)</f>
        <v>188.99521531100478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37</v>
      </c>
      <c r="E65" s="5">
        <f>(D65/D$4)*100</f>
        <v>40.21739130434783</v>
      </c>
      <c r="F65" s="4">
        <v>22</v>
      </c>
      <c r="G65" s="5">
        <f>(F65/F$4)*100</f>
        <v>53.65853658536586</v>
      </c>
      <c r="H65" s="4">
        <v>11</v>
      </c>
      <c r="I65" s="5">
        <f>(H65/H$4)*100</f>
        <v>35.483870967741936</v>
      </c>
      <c r="J65" s="4">
        <v>10</v>
      </c>
      <c r="K65" s="5">
        <f>(J65/J$4)*100</f>
        <v>30.303030303030305</v>
      </c>
      <c r="L65" s="4">
        <v>5</v>
      </c>
      <c r="M65" s="5">
        <f>(L65/L$4)*100</f>
        <v>41.66666666666667</v>
      </c>
      <c r="N65" s="4">
        <v>0</v>
      </c>
      <c r="O65" s="5" t="e">
        <f>(N65/N$4)*100</f>
        <v>#DIV/0!</v>
      </c>
      <c r="P65" s="6">
        <f>D65+F65+H65+J65+L65+N65</f>
        <v>85</v>
      </c>
      <c r="Q65" s="5">
        <f>(P65/P$4)*100</f>
        <v>40.66985645933015</v>
      </c>
      <c r="R65" s="18"/>
    </row>
    <row r="66" spans="1:18" ht="15.75">
      <c r="A66" s="52" t="s">
        <v>36</v>
      </c>
      <c r="B66" s="53"/>
      <c r="C66" s="54"/>
      <c r="D66" s="4">
        <v>54</v>
      </c>
      <c r="E66" s="5">
        <f>(D66/D$4)*100</f>
        <v>58.69565217391305</v>
      </c>
      <c r="F66" s="4">
        <v>16</v>
      </c>
      <c r="G66" s="5">
        <f>(F66/F$4)*100</f>
        <v>39.02439024390244</v>
      </c>
      <c r="H66" s="4">
        <v>20</v>
      </c>
      <c r="I66" s="5">
        <f>(H66/H$4)*100</f>
        <v>64.51612903225806</v>
      </c>
      <c r="J66" s="4">
        <v>21</v>
      </c>
      <c r="K66" s="5">
        <f>(J66/J$4)*100</f>
        <v>63.63636363636363</v>
      </c>
      <c r="L66" s="4">
        <v>7</v>
      </c>
      <c r="M66" s="5">
        <f>(L66/L$4)*100</f>
        <v>58.333333333333336</v>
      </c>
      <c r="N66" s="4">
        <v>0</v>
      </c>
      <c r="O66" s="5" t="e">
        <f>(N66/N$4)*100</f>
        <v>#DIV/0!</v>
      </c>
      <c r="P66" s="6">
        <f>D66+F66+H66+J66+L66+N66</f>
        <v>118</v>
      </c>
      <c r="Q66" s="5">
        <f>(P66/P$4)*100</f>
        <v>56.45933014354066</v>
      </c>
      <c r="R66" s="18"/>
    </row>
    <row r="67" spans="1:18" ht="15.75">
      <c r="A67" s="52" t="s">
        <v>15</v>
      </c>
      <c r="B67" s="53"/>
      <c r="C67" s="54"/>
      <c r="D67" s="4">
        <v>1</v>
      </c>
      <c r="E67" s="5">
        <f>(D67/D$4)*100</f>
        <v>1.0869565217391304</v>
      </c>
      <c r="F67" s="4">
        <v>3</v>
      </c>
      <c r="G67" s="5">
        <f>(F67/F$4)*100</f>
        <v>7.317073170731707</v>
      </c>
      <c r="H67" s="4">
        <v>0</v>
      </c>
      <c r="I67" s="5">
        <f>(H67/H$4)*100</f>
        <v>0</v>
      </c>
      <c r="J67" s="4">
        <v>2</v>
      </c>
      <c r="K67" s="5">
        <f>(J67/J$4)*100</f>
        <v>6.0606060606060606</v>
      </c>
      <c r="L67" s="4">
        <v>0</v>
      </c>
      <c r="M67" s="5">
        <f>(L67/L$4)*100</f>
        <v>0</v>
      </c>
      <c r="N67" s="4">
        <v>0</v>
      </c>
      <c r="O67" s="5" t="e">
        <f>(N67/N$4)*100</f>
        <v>#DIV/0!</v>
      </c>
      <c r="P67" s="6">
        <f>D67+F67+H67+J67+L67+N67</f>
        <v>6</v>
      </c>
      <c r="Q67" s="5">
        <f>(P67/P$4)*100</f>
        <v>2.8708133971291865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8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100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90</v>
      </c>
      <c r="E72" s="5">
        <f>(D72/D$4)*100</f>
        <v>97.82608695652173</v>
      </c>
      <c r="F72" s="4">
        <v>41</v>
      </c>
      <c r="G72" s="5">
        <f>(F72/F$4)*100</f>
        <v>100</v>
      </c>
      <c r="H72" s="4">
        <v>30</v>
      </c>
      <c r="I72" s="5">
        <f>(H72/H$4)*100</f>
        <v>96.7741935483871</v>
      </c>
      <c r="J72" s="4">
        <v>32</v>
      </c>
      <c r="K72" s="5">
        <f>(J72/J$4)*100</f>
        <v>96.96969696969697</v>
      </c>
      <c r="L72" s="4">
        <v>11</v>
      </c>
      <c r="M72" s="5">
        <f>(L72/L$4)*100</f>
        <v>91.66666666666666</v>
      </c>
      <c r="N72" s="4">
        <v>0</v>
      </c>
      <c r="O72" s="5" t="e">
        <f>(N72/N$4)*100</f>
        <v>#DIV/0!</v>
      </c>
      <c r="P72" s="6">
        <f>D72+F72+H72+J72+L72+N72</f>
        <v>204</v>
      </c>
      <c r="Q72" s="5">
        <f>(P72/P$4)*100</f>
        <v>97.60765550239235</v>
      </c>
      <c r="R72" s="18"/>
    </row>
    <row r="73" spans="1:18" ht="15.75">
      <c r="A73" s="52" t="s">
        <v>36</v>
      </c>
      <c r="B73" s="53"/>
      <c r="C73" s="54"/>
      <c r="D73" s="4">
        <v>2</v>
      </c>
      <c r="E73" s="5">
        <f>(D73/D$4)*100</f>
        <v>2.1739130434782608</v>
      </c>
      <c r="F73" s="4">
        <v>0</v>
      </c>
      <c r="G73" s="5">
        <f>(F73/F$4)*100</f>
        <v>0</v>
      </c>
      <c r="H73" s="4">
        <v>1</v>
      </c>
      <c r="I73" s="5">
        <f>(H73/H$4)*100</f>
        <v>3.225806451612903</v>
      </c>
      <c r="J73" s="4">
        <v>1</v>
      </c>
      <c r="K73" s="5">
        <f>(J73/J$4)*100</f>
        <v>3.0303030303030303</v>
      </c>
      <c r="L73" s="4">
        <v>0</v>
      </c>
      <c r="M73" s="5">
        <f>(L73/L$4)*100</f>
        <v>0</v>
      </c>
      <c r="N73" s="4">
        <v>0</v>
      </c>
      <c r="O73" s="5" t="e">
        <f>(N73/N$4)*100</f>
        <v>#DIV/0!</v>
      </c>
      <c r="P73" s="6">
        <f>D73+F73+H73+J73+L73+N73</f>
        <v>4</v>
      </c>
      <c r="Q73" s="5">
        <f>(P73/P$4)*100</f>
        <v>1.9138755980861244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4">
        <v>0</v>
      </c>
      <c r="G74" s="5">
        <f>(F74/F$4)*100</f>
        <v>0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1</v>
      </c>
      <c r="M74" s="5">
        <f>(L74/L$4)*100</f>
        <v>8.333333333333332</v>
      </c>
      <c r="N74" s="4">
        <v>0</v>
      </c>
      <c r="O74" s="5" t="e">
        <f>(N74/N$4)*100</f>
        <v>#DIV/0!</v>
      </c>
      <c r="P74" s="6">
        <f>D74+F74+H74+J74+L74+N74</f>
        <v>1</v>
      </c>
      <c r="Q74" s="5">
        <f>(P74/P$4)*100</f>
        <v>0.4784688995215311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99.99999999999999</v>
      </c>
      <c r="N75" s="8"/>
      <c r="O75" s="9" t="e">
        <f>SUM(O72:O74)</f>
        <v>#DIV/0!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37</v>
      </c>
      <c r="E79" s="5">
        <f>(D79/D$4)*100</f>
        <v>40.21739130434783</v>
      </c>
      <c r="F79" s="4">
        <v>11</v>
      </c>
      <c r="G79" s="5">
        <f>(F79/F$4)*100</f>
        <v>26.82926829268293</v>
      </c>
      <c r="H79" s="4">
        <v>12</v>
      </c>
      <c r="I79" s="5">
        <f>(H79/H$4)*100</f>
        <v>38.70967741935484</v>
      </c>
      <c r="J79" s="4">
        <v>19</v>
      </c>
      <c r="K79" s="5">
        <f>(J79/J$4)*100</f>
        <v>57.57575757575758</v>
      </c>
      <c r="L79" s="4">
        <v>6</v>
      </c>
      <c r="M79" s="5">
        <f>(L79/L$4)*100</f>
        <v>50</v>
      </c>
      <c r="N79" s="4">
        <v>0</v>
      </c>
      <c r="O79" s="5" t="e">
        <f>(N79/N$4)*100</f>
        <v>#DIV/0!</v>
      </c>
      <c r="P79" s="6">
        <f>D79+F79+H79+J79+L79+N79</f>
        <v>85</v>
      </c>
      <c r="Q79" s="5">
        <f>(P79/P$4)*100</f>
        <v>40.66985645933015</v>
      </c>
      <c r="R79" s="18"/>
    </row>
    <row r="80" spans="1:18" ht="15.75">
      <c r="A80" s="52" t="s">
        <v>52</v>
      </c>
      <c r="B80" s="53"/>
      <c r="C80" s="54"/>
      <c r="D80" s="4">
        <v>43</v>
      </c>
      <c r="E80" s="5">
        <f>(D80/D$4)*100</f>
        <v>46.73913043478261</v>
      </c>
      <c r="F80" s="4">
        <v>20</v>
      </c>
      <c r="G80" s="5">
        <f>(F80/F$4)*100</f>
        <v>48.78048780487805</v>
      </c>
      <c r="H80" s="4">
        <v>10</v>
      </c>
      <c r="I80" s="5">
        <f>(H80/H$4)*100</f>
        <v>32.25806451612903</v>
      </c>
      <c r="J80" s="4">
        <v>6</v>
      </c>
      <c r="K80" s="5">
        <f>(J80/J$4)*100</f>
        <v>18.181818181818183</v>
      </c>
      <c r="L80" s="4">
        <v>3</v>
      </c>
      <c r="M80" s="5">
        <f>(L80/L$4)*100</f>
        <v>25</v>
      </c>
      <c r="N80" s="4">
        <v>0</v>
      </c>
      <c r="O80" s="5" t="e">
        <f>(N80/N$4)*100</f>
        <v>#DIV/0!</v>
      </c>
      <c r="P80" s="6">
        <f>D80+F80+H80+J80+L80+N80</f>
        <v>82</v>
      </c>
      <c r="Q80" s="5">
        <f>(P80/P$4)*100</f>
        <v>39.23444976076555</v>
      </c>
      <c r="R80" s="18"/>
    </row>
    <row r="81" spans="1:18" ht="30.75" customHeight="1">
      <c r="A81" s="82" t="s">
        <v>53</v>
      </c>
      <c r="B81" s="83"/>
      <c r="C81" s="84"/>
      <c r="D81" s="4">
        <v>12</v>
      </c>
      <c r="E81" s="5">
        <f>(D81/D$4)*100</f>
        <v>13.043478260869565</v>
      </c>
      <c r="F81" s="4">
        <v>8</v>
      </c>
      <c r="G81" s="5">
        <f>(F81/F$4)*100</f>
        <v>19.51219512195122</v>
      </c>
      <c r="H81" s="4">
        <v>7</v>
      </c>
      <c r="I81" s="5">
        <f>(H81/H$4)*100</f>
        <v>22.58064516129032</v>
      </c>
      <c r="J81" s="4">
        <v>7</v>
      </c>
      <c r="K81" s="5">
        <f>(J81/J$4)*100</f>
        <v>21.21212121212121</v>
      </c>
      <c r="L81" s="4">
        <v>1</v>
      </c>
      <c r="M81" s="5">
        <f>(L81/L$4)*100</f>
        <v>8.333333333333332</v>
      </c>
      <c r="N81" s="4">
        <v>0</v>
      </c>
      <c r="O81" s="5" t="e">
        <f>(N81/N$4)*100</f>
        <v>#DIV/0!</v>
      </c>
      <c r="P81" s="6">
        <f>D81+F81+H81+J81+L81+N81</f>
        <v>35</v>
      </c>
      <c r="Q81" s="5">
        <f>(P81/P$4)*100</f>
        <v>16.74641148325359</v>
      </c>
      <c r="R81" s="18"/>
    </row>
    <row r="82" spans="1:18" ht="15.75">
      <c r="A82" s="52" t="s">
        <v>15</v>
      </c>
      <c r="B82" s="53"/>
      <c r="C82" s="54"/>
      <c r="D82" s="4">
        <v>0</v>
      </c>
      <c r="E82" s="5">
        <f>(D82/D$4)*100</f>
        <v>0</v>
      </c>
      <c r="F82" s="4">
        <v>2</v>
      </c>
      <c r="G82" s="5">
        <f>(F82/F$4)*100</f>
        <v>4.878048780487805</v>
      </c>
      <c r="H82" s="4">
        <v>2</v>
      </c>
      <c r="I82" s="5">
        <f>(H82/H$4)*100</f>
        <v>6.451612903225806</v>
      </c>
      <c r="J82" s="4">
        <v>1</v>
      </c>
      <c r="K82" s="5">
        <f>(J82/J$4)*100</f>
        <v>3.0303030303030303</v>
      </c>
      <c r="L82" s="4">
        <v>2</v>
      </c>
      <c r="M82" s="5">
        <f>(L82/L$4)*100</f>
        <v>16.666666666666664</v>
      </c>
      <c r="N82" s="4">
        <v>0</v>
      </c>
      <c r="O82" s="5" t="e">
        <f>(N82/N$4)*100</f>
        <v>#DIV/0!</v>
      </c>
      <c r="P82" s="6">
        <f>D82+F82+H82+J82+L82+N82</f>
        <v>7</v>
      </c>
      <c r="Q82" s="5">
        <f>(P82/P$4)*100</f>
        <v>3.349282296650718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8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100</v>
      </c>
      <c r="L83" s="8"/>
      <c r="M83" s="9">
        <f>SUM(M79:M82)</f>
        <v>100</v>
      </c>
      <c r="N83" s="8"/>
      <c r="O83" s="9" t="e">
        <f>SUM(O79:O82)</f>
        <v>#DIV/0!</v>
      </c>
      <c r="P83" s="8"/>
      <c r="Q83" s="9">
        <f>SUM(Q79:Q82)</f>
        <v>99.99999999999999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45</v>
      </c>
      <c r="E86" s="5">
        <f aca="true" t="shared" si="8" ref="E86:E91">(D86/D$4)*100</f>
        <v>48.91304347826087</v>
      </c>
      <c r="F86" s="4">
        <v>23</v>
      </c>
      <c r="G86" s="5">
        <f aca="true" t="shared" si="9" ref="G86:G91">(F86/F$4)*100</f>
        <v>56.09756097560976</v>
      </c>
      <c r="H86" s="4">
        <v>11</v>
      </c>
      <c r="I86" s="5">
        <f aca="true" t="shared" si="10" ref="I86:I91">(H86/H$4)*100</f>
        <v>35.483870967741936</v>
      </c>
      <c r="J86" s="4">
        <v>13</v>
      </c>
      <c r="K86" s="5">
        <f aca="true" t="shared" si="11" ref="K86:K91">(J86/J$4)*100</f>
        <v>39.39393939393939</v>
      </c>
      <c r="L86" s="4">
        <v>3</v>
      </c>
      <c r="M86" s="5">
        <f aca="true" t="shared" si="12" ref="M86:M91">(L86/L$4)*100</f>
        <v>25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95</v>
      </c>
      <c r="Q86" s="5">
        <f aca="true" t="shared" si="15" ref="Q86:Q91">(P86/P$4)*100</f>
        <v>45.45454545454545</v>
      </c>
      <c r="R86" s="18"/>
    </row>
    <row r="87" spans="1:18" ht="15.75">
      <c r="A87" s="52" t="s">
        <v>56</v>
      </c>
      <c r="B87" s="53"/>
      <c r="C87" s="54"/>
      <c r="D87" s="4">
        <v>19</v>
      </c>
      <c r="E87" s="5">
        <f t="shared" si="8"/>
        <v>20.652173913043477</v>
      </c>
      <c r="F87" s="4">
        <v>8</v>
      </c>
      <c r="G87" s="5">
        <f t="shared" si="9"/>
        <v>19.51219512195122</v>
      </c>
      <c r="H87" s="4">
        <v>5</v>
      </c>
      <c r="I87" s="5">
        <f t="shared" si="10"/>
        <v>16.129032258064516</v>
      </c>
      <c r="J87" s="4">
        <v>7</v>
      </c>
      <c r="K87" s="5">
        <f t="shared" si="11"/>
        <v>21.21212121212121</v>
      </c>
      <c r="L87" s="4">
        <v>0</v>
      </c>
      <c r="M87" s="5">
        <f t="shared" si="12"/>
        <v>0</v>
      </c>
      <c r="N87" s="4">
        <v>0</v>
      </c>
      <c r="O87" s="5" t="e">
        <f t="shared" si="13"/>
        <v>#DIV/0!</v>
      </c>
      <c r="P87" s="6">
        <f t="shared" si="14"/>
        <v>39</v>
      </c>
      <c r="Q87" s="5">
        <f t="shared" si="15"/>
        <v>18.660287081339714</v>
      </c>
      <c r="R87" s="18"/>
    </row>
    <row r="88" spans="1:18" ht="30" customHeight="1">
      <c r="A88" s="82" t="s">
        <v>57</v>
      </c>
      <c r="B88" s="83"/>
      <c r="C88" s="84"/>
      <c r="D88" s="4">
        <v>11</v>
      </c>
      <c r="E88" s="5">
        <f t="shared" si="8"/>
        <v>11.956521739130435</v>
      </c>
      <c r="F88" s="4">
        <v>4</v>
      </c>
      <c r="G88" s="5">
        <f t="shared" si="9"/>
        <v>9.75609756097561</v>
      </c>
      <c r="H88" s="4">
        <v>5</v>
      </c>
      <c r="I88" s="5">
        <f t="shared" si="10"/>
        <v>16.129032258064516</v>
      </c>
      <c r="J88" s="4">
        <v>4</v>
      </c>
      <c r="K88" s="5">
        <f t="shared" si="11"/>
        <v>12.121212121212121</v>
      </c>
      <c r="L88" s="4">
        <v>0</v>
      </c>
      <c r="M88" s="5">
        <f t="shared" si="12"/>
        <v>0</v>
      </c>
      <c r="N88" s="4">
        <v>0</v>
      </c>
      <c r="O88" s="5" t="e">
        <f t="shared" si="13"/>
        <v>#DIV/0!</v>
      </c>
      <c r="P88" s="6">
        <f t="shared" si="14"/>
        <v>24</v>
      </c>
      <c r="Q88" s="5">
        <f t="shared" si="15"/>
        <v>11.483253588516746</v>
      </c>
      <c r="R88" s="18"/>
    </row>
    <row r="89" spans="1:18" ht="63" customHeight="1">
      <c r="A89" s="82" t="s">
        <v>58</v>
      </c>
      <c r="B89" s="83"/>
      <c r="C89" s="84"/>
      <c r="D89" s="4">
        <v>10</v>
      </c>
      <c r="E89" s="5">
        <f t="shared" si="8"/>
        <v>10.869565217391305</v>
      </c>
      <c r="F89" s="4">
        <v>2</v>
      </c>
      <c r="G89" s="5">
        <f t="shared" si="9"/>
        <v>4.878048780487805</v>
      </c>
      <c r="H89" s="4">
        <v>8</v>
      </c>
      <c r="I89" s="5">
        <f t="shared" si="10"/>
        <v>25.806451612903224</v>
      </c>
      <c r="J89" s="4">
        <v>4</v>
      </c>
      <c r="K89" s="5">
        <f t="shared" si="11"/>
        <v>12.121212121212121</v>
      </c>
      <c r="L89" s="4">
        <v>3</v>
      </c>
      <c r="M89" s="5">
        <f t="shared" si="12"/>
        <v>25</v>
      </c>
      <c r="N89" s="4">
        <v>0</v>
      </c>
      <c r="O89" s="5" t="e">
        <f t="shared" si="13"/>
        <v>#DIV/0!</v>
      </c>
      <c r="P89" s="6">
        <f t="shared" si="14"/>
        <v>27</v>
      </c>
      <c r="Q89" s="5">
        <f t="shared" si="15"/>
        <v>12.918660287081341</v>
      </c>
      <c r="R89" s="18"/>
    </row>
    <row r="90" spans="1:18" ht="91.5" customHeight="1">
      <c r="A90" s="82" t="s">
        <v>59</v>
      </c>
      <c r="B90" s="83"/>
      <c r="C90" s="84"/>
      <c r="D90" s="4">
        <v>3</v>
      </c>
      <c r="E90" s="5">
        <f t="shared" si="8"/>
        <v>3.260869565217391</v>
      </c>
      <c r="F90" s="4">
        <v>1</v>
      </c>
      <c r="G90" s="5">
        <f t="shared" si="9"/>
        <v>2.4390243902439024</v>
      </c>
      <c r="H90" s="4">
        <v>0</v>
      </c>
      <c r="I90" s="5">
        <f t="shared" si="10"/>
        <v>0</v>
      </c>
      <c r="J90" s="4">
        <v>1</v>
      </c>
      <c r="K90" s="5">
        <f t="shared" si="11"/>
        <v>3.0303030303030303</v>
      </c>
      <c r="L90" s="4">
        <v>1</v>
      </c>
      <c r="M90" s="5">
        <f t="shared" si="12"/>
        <v>8.333333333333332</v>
      </c>
      <c r="N90" s="4">
        <v>0</v>
      </c>
      <c r="O90" s="5" t="e">
        <f t="shared" si="13"/>
        <v>#DIV/0!</v>
      </c>
      <c r="P90" s="6">
        <f t="shared" si="14"/>
        <v>6</v>
      </c>
      <c r="Q90" s="5">
        <f t="shared" si="15"/>
        <v>2.8708133971291865</v>
      </c>
      <c r="R90" s="18"/>
    </row>
    <row r="91" spans="1:18" ht="15.75">
      <c r="A91" s="52" t="s">
        <v>15</v>
      </c>
      <c r="B91" s="53"/>
      <c r="C91" s="54"/>
      <c r="D91" s="4">
        <v>4</v>
      </c>
      <c r="E91" s="5">
        <f t="shared" si="8"/>
        <v>4.3478260869565215</v>
      </c>
      <c r="F91" s="4">
        <v>3</v>
      </c>
      <c r="G91" s="5">
        <f t="shared" si="9"/>
        <v>7.317073170731707</v>
      </c>
      <c r="H91" s="4">
        <v>2</v>
      </c>
      <c r="I91" s="5">
        <f t="shared" si="10"/>
        <v>6.451612903225806</v>
      </c>
      <c r="J91" s="4">
        <v>4</v>
      </c>
      <c r="K91" s="5">
        <f t="shared" si="11"/>
        <v>12.121212121212121</v>
      </c>
      <c r="L91" s="4">
        <v>5</v>
      </c>
      <c r="M91" s="5">
        <f t="shared" si="12"/>
        <v>41.66666666666667</v>
      </c>
      <c r="N91" s="4">
        <v>0</v>
      </c>
      <c r="O91" s="5" t="e">
        <f t="shared" si="13"/>
        <v>#DIV/0!</v>
      </c>
      <c r="P91" s="6">
        <f t="shared" si="14"/>
        <v>18</v>
      </c>
      <c r="Q91" s="5">
        <f t="shared" si="15"/>
        <v>8.61244019138756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8"/>
      <c r="G92" s="9">
        <f>SUM(G86:G91)</f>
        <v>99.99999999999999</v>
      </c>
      <c r="H92" s="8"/>
      <c r="I92" s="9">
        <f>SUM(I86:I91)</f>
        <v>99.99999999999999</v>
      </c>
      <c r="J92" s="8"/>
      <c r="K92" s="9">
        <f>SUM(K86:K91)</f>
        <v>100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18</v>
      </c>
      <c r="E95" s="5">
        <f>(D95/D$4)*100</f>
        <v>19.565217391304348</v>
      </c>
      <c r="F95" s="4">
        <v>9</v>
      </c>
      <c r="G95" s="5">
        <f>(F95/F$4)*100</f>
        <v>21.951219512195124</v>
      </c>
      <c r="H95" s="4">
        <v>15</v>
      </c>
      <c r="I95" s="5">
        <f>(H95/H$4)*100</f>
        <v>48.38709677419355</v>
      </c>
      <c r="J95" s="4">
        <v>3</v>
      </c>
      <c r="K95" s="5">
        <f>(J95/J$4)*100</f>
        <v>9.090909090909092</v>
      </c>
      <c r="L95" s="4">
        <v>2</v>
      </c>
      <c r="M95" s="5">
        <f>(L95/L$4)*100</f>
        <v>16.666666666666664</v>
      </c>
      <c r="N95" s="4">
        <v>0</v>
      </c>
      <c r="O95" s="5" t="e">
        <f>(N95/N$4)*100</f>
        <v>#DIV/0!</v>
      </c>
      <c r="P95" s="6">
        <f>D95+F95+H95+J95+L95+N95</f>
        <v>47</v>
      </c>
      <c r="Q95" s="5">
        <f>(P95/P$4)*100</f>
        <v>22.48803827751196</v>
      </c>
      <c r="R95" s="18"/>
    </row>
    <row r="96" spans="1:18" ht="15.75">
      <c r="A96" s="52" t="s">
        <v>36</v>
      </c>
      <c r="B96" s="53"/>
      <c r="C96" s="54"/>
      <c r="D96" s="4">
        <v>73</v>
      </c>
      <c r="E96" s="5">
        <f>(D96/D$4)*100</f>
        <v>79.34782608695652</v>
      </c>
      <c r="F96" s="4">
        <v>32</v>
      </c>
      <c r="G96" s="5">
        <f>(F96/F$4)*100</f>
        <v>78.04878048780488</v>
      </c>
      <c r="H96" s="4">
        <v>16</v>
      </c>
      <c r="I96" s="5">
        <f>(H96/H$4)*100</f>
        <v>51.61290322580645</v>
      </c>
      <c r="J96" s="4">
        <v>30</v>
      </c>
      <c r="K96" s="5">
        <f>(J96/J$4)*100</f>
        <v>90.9090909090909</v>
      </c>
      <c r="L96" s="4">
        <v>10</v>
      </c>
      <c r="M96" s="5">
        <f>(L96/L$4)*100</f>
        <v>83.33333333333334</v>
      </c>
      <c r="N96" s="4">
        <v>0</v>
      </c>
      <c r="O96" s="5" t="e">
        <f>(N96/N$4)*100</f>
        <v>#DIV/0!</v>
      </c>
      <c r="P96" s="6">
        <f>D96+F96+H96+J96+L96+N96</f>
        <v>161</v>
      </c>
      <c r="Q96" s="5">
        <f>(P96/P$4)*100</f>
        <v>77.03349282296651</v>
      </c>
      <c r="R96" s="18"/>
    </row>
    <row r="97" spans="1:18" ht="15.75">
      <c r="A97" s="52" t="s">
        <v>15</v>
      </c>
      <c r="B97" s="53"/>
      <c r="C97" s="54"/>
      <c r="D97" s="4">
        <v>1</v>
      </c>
      <c r="E97" s="5">
        <f>(D97/D$4)*100</f>
        <v>1.0869565217391304</v>
      </c>
      <c r="F97" s="4">
        <v>0</v>
      </c>
      <c r="G97" s="5">
        <f>(F97/F$4)*100</f>
        <v>0</v>
      </c>
      <c r="H97" s="4">
        <v>0</v>
      </c>
      <c r="I97" s="5">
        <f>(H97/H$4)*100</f>
        <v>0</v>
      </c>
      <c r="J97" s="4">
        <v>0</v>
      </c>
      <c r="K97" s="5">
        <f>(J97/J$4)*100</f>
        <v>0</v>
      </c>
      <c r="L97" s="4">
        <v>0</v>
      </c>
      <c r="M97" s="5">
        <f>(L97/L$4)*100</f>
        <v>0</v>
      </c>
      <c r="N97" s="4">
        <v>0</v>
      </c>
      <c r="O97" s="5" t="e">
        <f>(N97/N$4)*100</f>
        <v>#DIV/0!</v>
      </c>
      <c r="P97" s="6">
        <f>D97+F97+H97+J97+L97+N97</f>
        <v>1</v>
      </c>
      <c r="Q97" s="5">
        <f>(P97/P$4)*100</f>
        <v>0.4784688995215311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99.99999999999999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30</v>
      </c>
      <c r="E101" s="5">
        <f>(D101/D$4)*100</f>
        <v>32.608695652173914</v>
      </c>
      <c r="F101" s="4">
        <v>11</v>
      </c>
      <c r="G101" s="5">
        <f>(F101/F$4)*100</f>
        <v>26.82926829268293</v>
      </c>
      <c r="H101" s="4">
        <v>4</v>
      </c>
      <c r="I101" s="5">
        <f>(H101/H$4)*100</f>
        <v>12.903225806451612</v>
      </c>
      <c r="J101" s="4">
        <v>10</v>
      </c>
      <c r="K101" s="5">
        <f>(J101/J$4)*100</f>
        <v>30.303030303030305</v>
      </c>
      <c r="L101" s="4">
        <v>3</v>
      </c>
      <c r="M101" s="5">
        <f>(L101/L$4)*100</f>
        <v>25</v>
      </c>
      <c r="N101" s="4">
        <v>0</v>
      </c>
      <c r="O101" s="5" t="e">
        <f>(N101/N$4)*100</f>
        <v>#DIV/0!</v>
      </c>
      <c r="P101" s="6">
        <f>D101+F101+H101+J101+L101+N101</f>
        <v>58</v>
      </c>
      <c r="Q101" s="5">
        <f>(P101/P$4)*100</f>
        <v>27.751196172248804</v>
      </c>
      <c r="R101" s="18"/>
    </row>
    <row r="102" spans="1:18" ht="15.75">
      <c r="A102" s="52" t="s">
        <v>36</v>
      </c>
      <c r="B102" s="53"/>
      <c r="C102" s="54"/>
      <c r="D102" s="4">
        <v>62</v>
      </c>
      <c r="E102" s="5">
        <f>(D102/D$4)*100</f>
        <v>67.3913043478261</v>
      </c>
      <c r="F102" s="4">
        <v>29</v>
      </c>
      <c r="G102" s="5">
        <f>(F102/F$4)*100</f>
        <v>70.73170731707317</v>
      </c>
      <c r="H102" s="4">
        <v>27</v>
      </c>
      <c r="I102" s="5">
        <f>(H102/H$4)*100</f>
        <v>87.09677419354838</v>
      </c>
      <c r="J102" s="4">
        <v>23</v>
      </c>
      <c r="K102" s="5">
        <f>(J102/J$4)*100</f>
        <v>69.6969696969697</v>
      </c>
      <c r="L102" s="4">
        <v>9</v>
      </c>
      <c r="M102" s="5">
        <f>(L102/L$4)*100</f>
        <v>75</v>
      </c>
      <c r="N102" s="4">
        <v>0</v>
      </c>
      <c r="O102" s="5" t="e">
        <f>(N102/N$4)*100</f>
        <v>#DIV/0!</v>
      </c>
      <c r="P102" s="6">
        <f>D102+F102+H102+J102+L102+N102</f>
        <v>150</v>
      </c>
      <c r="Q102" s="5">
        <f>(P102/P$4)*100</f>
        <v>71.77033492822966</v>
      </c>
      <c r="R102" s="18"/>
    </row>
    <row r="103" spans="1:18" ht="15.75">
      <c r="A103" s="52" t="s">
        <v>15</v>
      </c>
      <c r="B103" s="53"/>
      <c r="C103" s="54"/>
      <c r="D103" s="4">
        <v>0</v>
      </c>
      <c r="E103" s="5">
        <f>(D103/D$4)*100</f>
        <v>0</v>
      </c>
      <c r="F103" s="4">
        <v>1</v>
      </c>
      <c r="G103" s="5">
        <f>(F103/F$4)*100</f>
        <v>2.4390243902439024</v>
      </c>
      <c r="H103" s="4">
        <v>0</v>
      </c>
      <c r="I103" s="5">
        <f>(H103/H$4)*100</f>
        <v>0</v>
      </c>
      <c r="J103" s="4">
        <v>0</v>
      </c>
      <c r="K103" s="5">
        <f>(J103/J$4)*100</f>
        <v>0</v>
      </c>
      <c r="L103" s="4">
        <v>0</v>
      </c>
      <c r="M103" s="5">
        <f>(L103/L$4)*100</f>
        <v>0</v>
      </c>
      <c r="N103" s="4">
        <v>0</v>
      </c>
      <c r="O103" s="5" t="e">
        <f>(N103/N$4)*100</f>
        <v>#DIV/0!</v>
      </c>
      <c r="P103" s="6">
        <f>D103+F103+H103+J103+L103+N103</f>
        <v>1</v>
      </c>
      <c r="Q103" s="5">
        <f>(P103/P$4)*100</f>
        <v>0.4784688995215311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99.99999999999999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51</v>
      </c>
      <c r="E107" s="5">
        <f aca="true" t="shared" si="16" ref="E107:E112">(D107/D$4)*100</f>
        <v>55.434782608695656</v>
      </c>
      <c r="F107" s="4">
        <v>28</v>
      </c>
      <c r="G107" s="5">
        <f aca="true" t="shared" si="17" ref="G107:G112">(F107/F$4)*100</f>
        <v>68.29268292682927</v>
      </c>
      <c r="H107" s="4">
        <v>23</v>
      </c>
      <c r="I107" s="5">
        <f aca="true" t="shared" si="18" ref="I107:I112">(H107/H$4)*100</f>
        <v>74.19354838709677</v>
      </c>
      <c r="J107" s="4">
        <v>22</v>
      </c>
      <c r="K107" s="5">
        <f aca="true" t="shared" si="19" ref="K107:K112">(J107/J$4)*100</f>
        <v>66.66666666666666</v>
      </c>
      <c r="L107" s="4">
        <v>8</v>
      </c>
      <c r="M107" s="5">
        <f aca="true" t="shared" si="20" ref="M107:M112">(L107/L$4)*100</f>
        <v>66.66666666666666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132</v>
      </c>
      <c r="Q107" s="5">
        <f aca="true" t="shared" si="23" ref="Q107:Q112">(P107/P$4)*100</f>
        <v>63.1578947368421</v>
      </c>
      <c r="R107" s="18"/>
    </row>
    <row r="108" spans="1:18" ht="15.75">
      <c r="A108" s="52" t="s">
        <v>65</v>
      </c>
      <c r="B108" s="53"/>
      <c r="C108" s="54"/>
      <c r="D108" s="4">
        <v>5</v>
      </c>
      <c r="E108" s="5">
        <f t="shared" si="16"/>
        <v>5.434782608695652</v>
      </c>
      <c r="F108" s="4">
        <v>10</v>
      </c>
      <c r="G108" s="5">
        <f t="shared" si="17"/>
        <v>24.390243902439025</v>
      </c>
      <c r="H108" s="4">
        <v>5</v>
      </c>
      <c r="I108" s="5">
        <f t="shared" si="18"/>
        <v>16.129032258064516</v>
      </c>
      <c r="J108" s="4">
        <v>5</v>
      </c>
      <c r="K108" s="5">
        <f t="shared" si="19"/>
        <v>15.151515151515152</v>
      </c>
      <c r="L108" s="4">
        <v>2</v>
      </c>
      <c r="M108" s="5">
        <f t="shared" si="20"/>
        <v>16.666666666666664</v>
      </c>
      <c r="N108" s="4">
        <v>0</v>
      </c>
      <c r="O108" s="5" t="e">
        <f t="shared" si="21"/>
        <v>#DIV/0!</v>
      </c>
      <c r="P108" s="6">
        <f t="shared" si="22"/>
        <v>27</v>
      </c>
      <c r="Q108" s="5">
        <f t="shared" si="23"/>
        <v>12.918660287081341</v>
      </c>
      <c r="R108" s="18"/>
    </row>
    <row r="109" spans="1:18" ht="15.75">
      <c r="A109" s="52" t="s">
        <v>66</v>
      </c>
      <c r="B109" s="53"/>
      <c r="C109" s="54"/>
      <c r="D109" s="4">
        <v>41</v>
      </c>
      <c r="E109" s="5">
        <f t="shared" si="16"/>
        <v>44.565217391304344</v>
      </c>
      <c r="F109" s="4">
        <v>24</v>
      </c>
      <c r="G109" s="5">
        <f t="shared" si="17"/>
        <v>58.536585365853654</v>
      </c>
      <c r="H109" s="4">
        <v>18</v>
      </c>
      <c r="I109" s="5">
        <f t="shared" si="18"/>
        <v>58.06451612903226</v>
      </c>
      <c r="J109" s="4">
        <v>18</v>
      </c>
      <c r="K109" s="5">
        <f t="shared" si="19"/>
        <v>54.54545454545454</v>
      </c>
      <c r="L109" s="4">
        <v>9</v>
      </c>
      <c r="M109" s="5">
        <f t="shared" si="20"/>
        <v>75</v>
      </c>
      <c r="N109" s="4">
        <v>0</v>
      </c>
      <c r="O109" s="5" t="e">
        <f t="shared" si="21"/>
        <v>#DIV/0!</v>
      </c>
      <c r="P109" s="6">
        <f t="shared" si="22"/>
        <v>110</v>
      </c>
      <c r="Q109" s="5">
        <f t="shared" si="23"/>
        <v>52.63157894736842</v>
      </c>
      <c r="R109" s="18"/>
    </row>
    <row r="110" spans="1:18" ht="15.75">
      <c r="A110" s="52" t="s">
        <v>67</v>
      </c>
      <c r="B110" s="53"/>
      <c r="C110" s="54"/>
      <c r="D110" s="4">
        <v>15</v>
      </c>
      <c r="E110" s="5">
        <f t="shared" si="16"/>
        <v>16.304347826086957</v>
      </c>
      <c r="F110" s="4">
        <v>14</v>
      </c>
      <c r="G110" s="5">
        <f t="shared" si="17"/>
        <v>34.146341463414636</v>
      </c>
      <c r="H110" s="4">
        <v>12</v>
      </c>
      <c r="I110" s="5">
        <f t="shared" si="18"/>
        <v>38.70967741935484</v>
      </c>
      <c r="J110" s="4">
        <v>7</v>
      </c>
      <c r="K110" s="5">
        <f t="shared" si="19"/>
        <v>21.21212121212121</v>
      </c>
      <c r="L110" s="4">
        <v>3</v>
      </c>
      <c r="M110" s="5">
        <f t="shared" si="20"/>
        <v>25</v>
      </c>
      <c r="N110" s="4">
        <v>0</v>
      </c>
      <c r="O110" s="5" t="e">
        <f t="shared" si="21"/>
        <v>#DIV/0!</v>
      </c>
      <c r="P110" s="6">
        <f t="shared" si="22"/>
        <v>51</v>
      </c>
      <c r="Q110" s="5">
        <f t="shared" si="23"/>
        <v>24.401913875598087</v>
      </c>
      <c r="R110" s="18"/>
    </row>
    <row r="111" spans="1:18" ht="30.75" customHeight="1">
      <c r="A111" s="85" t="s">
        <v>68</v>
      </c>
      <c r="B111" s="86"/>
      <c r="C111" s="87"/>
      <c r="D111" s="4">
        <v>21</v>
      </c>
      <c r="E111" s="5">
        <f t="shared" si="16"/>
        <v>22.82608695652174</v>
      </c>
      <c r="F111" s="4">
        <v>8</v>
      </c>
      <c r="G111" s="5">
        <f t="shared" si="17"/>
        <v>19.51219512195122</v>
      </c>
      <c r="H111" s="4">
        <v>9</v>
      </c>
      <c r="I111" s="5">
        <f t="shared" si="18"/>
        <v>29.03225806451613</v>
      </c>
      <c r="J111" s="4">
        <v>7</v>
      </c>
      <c r="K111" s="5">
        <f t="shared" si="19"/>
        <v>21.21212121212121</v>
      </c>
      <c r="L111" s="4">
        <v>2</v>
      </c>
      <c r="M111" s="5">
        <f t="shared" si="20"/>
        <v>16.666666666666664</v>
      </c>
      <c r="N111" s="4">
        <v>0</v>
      </c>
      <c r="O111" s="5" t="e">
        <f t="shared" si="21"/>
        <v>#DIV/0!</v>
      </c>
      <c r="P111" s="6">
        <f t="shared" si="22"/>
        <v>47</v>
      </c>
      <c r="Q111" s="5">
        <f t="shared" si="23"/>
        <v>22.48803827751196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144.56521739130434</v>
      </c>
      <c r="F113" s="8"/>
      <c r="G113" s="9">
        <f>SUM(G107:G112)</f>
        <v>204.8780487804878</v>
      </c>
      <c r="H113" s="8"/>
      <c r="I113" s="9">
        <f>SUM(I107:I112)</f>
        <v>216.1290322580645</v>
      </c>
      <c r="J113" s="8"/>
      <c r="K113" s="9">
        <f>SUM(K107:K112)</f>
        <v>178.78787878787878</v>
      </c>
      <c r="L113" s="8"/>
      <c r="M113" s="9">
        <f>SUM(M107:M112)</f>
        <v>199.99999999999997</v>
      </c>
      <c r="N113" s="8"/>
      <c r="O113" s="9" t="e">
        <f>SUM(O107:O112)</f>
        <v>#DIV/0!</v>
      </c>
      <c r="P113" s="8"/>
      <c r="Q113" s="9">
        <f>SUM(Q107:Q112)</f>
        <v>175.5980861244019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12</v>
      </c>
      <c r="E116" s="5">
        <f>(D116/D$4)*100</f>
        <v>13.043478260869565</v>
      </c>
      <c r="F116" s="4">
        <v>11</v>
      </c>
      <c r="G116" s="5">
        <f>(F116/F$4)*100</f>
        <v>26.82926829268293</v>
      </c>
      <c r="H116" s="4">
        <v>13</v>
      </c>
      <c r="I116" s="5">
        <f>(H116/H$4)*100</f>
        <v>41.935483870967744</v>
      </c>
      <c r="J116" s="4">
        <v>11</v>
      </c>
      <c r="K116" s="5">
        <f>(J116/J$4)*100</f>
        <v>33.33333333333333</v>
      </c>
      <c r="L116" s="4">
        <v>5</v>
      </c>
      <c r="M116" s="5">
        <f>(L116/L$4)*100</f>
        <v>41.66666666666667</v>
      </c>
      <c r="N116" s="4">
        <v>0</v>
      </c>
      <c r="O116" s="5" t="e">
        <f>(N116/N$4)*100</f>
        <v>#DIV/0!</v>
      </c>
      <c r="P116" s="6">
        <f>D116+F116+H116+J116+L116+N116</f>
        <v>52</v>
      </c>
      <c r="Q116" s="5">
        <f>(P116/P$4)*100</f>
        <v>24.880382775119617</v>
      </c>
      <c r="R116" s="18"/>
    </row>
    <row r="117" spans="1:18" ht="15.75">
      <c r="A117" s="52" t="s">
        <v>36</v>
      </c>
      <c r="B117" s="53"/>
      <c r="C117" s="54"/>
      <c r="D117" s="4">
        <v>80</v>
      </c>
      <c r="E117" s="5">
        <f>(D117/D$4)*100</f>
        <v>86.95652173913044</v>
      </c>
      <c r="F117" s="4">
        <v>30</v>
      </c>
      <c r="G117" s="5">
        <f>(F117/F$4)*100</f>
        <v>73.17073170731707</v>
      </c>
      <c r="H117" s="4">
        <v>17</v>
      </c>
      <c r="I117" s="5">
        <f>(H117/H$4)*100</f>
        <v>54.83870967741935</v>
      </c>
      <c r="J117" s="4">
        <v>21</v>
      </c>
      <c r="K117" s="5">
        <f>(J117/J$4)*100</f>
        <v>63.63636363636363</v>
      </c>
      <c r="L117" s="4">
        <v>7</v>
      </c>
      <c r="M117" s="5">
        <f>(L117/L$4)*100</f>
        <v>58.333333333333336</v>
      </c>
      <c r="N117" s="4">
        <v>0</v>
      </c>
      <c r="O117" s="5" t="e">
        <f>(N117/N$4)*100</f>
        <v>#DIV/0!</v>
      </c>
      <c r="P117" s="6">
        <f>D117+F117+H117+J117+L117+N117</f>
        <v>155</v>
      </c>
      <c r="Q117" s="5">
        <f>(P117/P$4)*100</f>
        <v>74.16267942583733</v>
      </c>
      <c r="R117" s="18"/>
    </row>
    <row r="118" spans="1:18" ht="15.75">
      <c r="A118" s="52" t="s">
        <v>15</v>
      </c>
      <c r="B118" s="53"/>
      <c r="C118" s="54"/>
      <c r="D118" s="4">
        <v>0</v>
      </c>
      <c r="E118" s="5">
        <f>(D118/D$4)*100</f>
        <v>0</v>
      </c>
      <c r="F118" s="4">
        <v>0</v>
      </c>
      <c r="G118" s="5">
        <f>(F118/F$4)*100</f>
        <v>0</v>
      </c>
      <c r="H118" s="4">
        <v>1</v>
      </c>
      <c r="I118" s="5">
        <f>(H118/H$4)*100</f>
        <v>3.225806451612903</v>
      </c>
      <c r="J118" s="4">
        <v>1</v>
      </c>
      <c r="K118" s="5">
        <f>(J118/J$4)*100</f>
        <v>3.0303030303030303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2</v>
      </c>
      <c r="Q118" s="5">
        <f>(P118/P$4)*100</f>
        <v>0.9569377990430622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46</v>
      </c>
      <c r="E122" s="5">
        <f aca="true" t="shared" si="24" ref="E122:E127">(D122/D$4)*100</f>
        <v>50</v>
      </c>
      <c r="F122" s="4">
        <v>24</v>
      </c>
      <c r="G122" s="5">
        <f aca="true" t="shared" si="25" ref="G122:G127">(F122/F$4)*100</f>
        <v>58.536585365853654</v>
      </c>
      <c r="H122" s="4">
        <v>25</v>
      </c>
      <c r="I122" s="5">
        <f aca="true" t="shared" si="26" ref="I122:I127">(H122/H$4)*100</f>
        <v>80.64516129032258</v>
      </c>
      <c r="J122" s="4">
        <v>15</v>
      </c>
      <c r="K122" s="5">
        <f aca="true" t="shared" si="27" ref="K122:K127">(J122/J$4)*100</f>
        <v>45.45454545454545</v>
      </c>
      <c r="L122" s="4">
        <v>7</v>
      </c>
      <c r="M122" s="5">
        <f aca="true" t="shared" si="28" ref="M122:M127">(L122/L$4)*100</f>
        <v>58.333333333333336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117</v>
      </c>
      <c r="Q122" s="5">
        <f aca="true" t="shared" si="31" ref="Q122:Q127">(P122/P$4)*100</f>
        <v>55.980861244019145</v>
      </c>
      <c r="R122" s="18"/>
    </row>
    <row r="123" spans="1:18" ht="15.75">
      <c r="A123" s="52" t="s">
        <v>72</v>
      </c>
      <c r="B123" s="53"/>
      <c r="C123" s="54"/>
      <c r="D123" s="4">
        <v>27</v>
      </c>
      <c r="E123" s="5">
        <f t="shared" si="24"/>
        <v>29.347826086956523</v>
      </c>
      <c r="F123" s="4">
        <v>16</v>
      </c>
      <c r="G123" s="5">
        <f t="shared" si="25"/>
        <v>39.02439024390244</v>
      </c>
      <c r="H123" s="4">
        <v>4</v>
      </c>
      <c r="I123" s="5">
        <f t="shared" si="26"/>
        <v>12.903225806451612</v>
      </c>
      <c r="J123" s="4">
        <v>2</v>
      </c>
      <c r="K123" s="5">
        <f t="shared" si="27"/>
        <v>6.0606060606060606</v>
      </c>
      <c r="L123" s="4">
        <v>2</v>
      </c>
      <c r="M123" s="5">
        <f t="shared" si="28"/>
        <v>16.666666666666664</v>
      </c>
      <c r="N123" s="4">
        <v>0</v>
      </c>
      <c r="O123" s="5" t="e">
        <f t="shared" si="29"/>
        <v>#DIV/0!</v>
      </c>
      <c r="P123" s="6">
        <f t="shared" si="30"/>
        <v>51</v>
      </c>
      <c r="Q123" s="5">
        <f t="shared" si="31"/>
        <v>24.401913875598087</v>
      </c>
      <c r="R123" s="18"/>
    </row>
    <row r="124" spans="1:18" ht="15.75">
      <c r="A124" s="52" t="s">
        <v>73</v>
      </c>
      <c r="B124" s="53"/>
      <c r="C124" s="54"/>
      <c r="D124" s="4">
        <v>20</v>
      </c>
      <c r="E124" s="5">
        <f t="shared" si="24"/>
        <v>21.73913043478261</v>
      </c>
      <c r="F124" s="4">
        <v>12</v>
      </c>
      <c r="G124" s="5">
        <f t="shared" si="25"/>
        <v>29.268292682926827</v>
      </c>
      <c r="H124" s="4">
        <v>10</v>
      </c>
      <c r="I124" s="5">
        <f t="shared" si="26"/>
        <v>32.25806451612903</v>
      </c>
      <c r="J124" s="4">
        <v>6</v>
      </c>
      <c r="K124" s="5">
        <f t="shared" si="27"/>
        <v>18.181818181818183</v>
      </c>
      <c r="L124" s="4">
        <v>3</v>
      </c>
      <c r="M124" s="5">
        <f t="shared" si="28"/>
        <v>25</v>
      </c>
      <c r="N124" s="4">
        <v>0</v>
      </c>
      <c r="O124" s="5" t="e">
        <f t="shared" si="29"/>
        <v>#DIV/0!</v>
      </c>
      <c r="P124" s="6">
        <f t="shared" si="30"/>
        <v>51</v>
      </c>
      <c r="Q124" s="5">
        <f t="shared" si="31"/>
        <v>24.401913875598087</v>
      </c>
      <c r="R124" s="18"/>
    </row>
    <row r="125" spans="1:18" ht="15.75">
      <c r="A125" s="52" t="s">
        <v>74</v>
      </c>
      <c r="B125" s="53"/>
      <c r="C125" s="54"/>
      <c r="D125" s="4">
        <v>28</v>
      </c>
      <c r="E125" s="5">
        <f t="shared" si="24"/>
        <v>30.434782608695656</v>
      </c>
      <c r="F125" s="4">
        <v>13</v>
      </c>
      <c r="G125" s="5">
        <f t="shared" si="25"/>
        <v>31.70731707317073</v>
      </c>
      <c r="H125" s="4">
        <v>8</v>
      </c>
      <c r="I125" s="5">
        <f t="shared" si="26"/>
        <v>25.806451612903224</v>
      </c>
      <c r="J125" s="4">
        <v>8</v>
      </c>
      <c r="K125" s="5">
        <f t="shared" si="27"/>
        <v>24.242424242424242</v>
      </c>
      <c r="L125" s="4">
        <v>2</v>
      </c>
      <c r="M125" s="5">
        <f t="shared" si="28"/>
        <v>16.666666666666664</v>
      </c>
      <c r="N125" s="4">
        <v>0</v>
      </c>
      <c r="O125" s="5" t="e">
        <f t="shared" si="29"/>
        <v>#DIV/0!</v>
      </c>
      <c r="P125" s="6">
        <f t="shared" si="30"/>
        <v>59</v>
      </c>
      <c r="Q125" s="5">
        <f t="shared" si="31"/>
        <v>28.22966507177033</v>
      </c>
      <c r="R125" s="18"/>
    </row>
    <row r="126" spans="1:18" ht="15.75">
      <c r="A126" s="85" t="s">
        <v>75</v>
      </c>
      <c r="B126" s="86"/>
      <c r="C126" s="87"/>
      <c r="D126" s="4">
        <v>12</v>
      </c>
      <c r="E126" s="5">
        <f t="shared" si="24"/>
        <v>13.043478260869565</v>
      </c>
      <c r="F126" s="4">
        <v>8</v>
      </c>
      <c r="G126" s="5">
        <f t="shared" si="25"/>
        <v>19.51219512195122</v>
      </c>
      <c r="H126" s="4">
        <v>1</v>
      </c>
      <c r="I126" s="5">
        <f t="shared" si="26"/>
        <v>3.225806451612903</v>
      </c>
      <c r="J126" s="4">
        <v>6</v>
      </c>
      <c r="K126" s="5">
        <f t="shared" si="27"/>
        <v>18.181818181818183</v>
      </c>
      <c r="L126" s="4">
        <v>3</v>
      </c>
      <c r="M126" s="5">
        <f t="shared" si="28"/>
        <v>25</v>
      </c>
      <c r="N126" s="4">
        <v>0</v>
      </c>
      <c r="O126" s="5" t="e">
        <f t="shared" si="29"/>
        <v>#DIV/0!</v>
      </c>
      <c r="P126" s="6">
        <f t="shared" si="30"/>
        <v>30</v>
      </c>
      <c r="Q126" s="5">
        <f t="shared" si="31"/>
        <v>14.354066985645932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144.56521739130437</v>
      </c>
      <c r="F128" s="8"/>
      <c r="G128" s="9">
        <f>SUM(G122:G127)</f>
        <v>178.04878048780486</v>
      </c>
      <c r="H128" s="8"/>
      <c r="I128" s="9">
        <f>SUM(I122:I127)</f>
        <v>154.83870967741936</v>
      </c>
      <c r="J128" s="8"/>
      <c r="K128" s="9">
        <f>SUM(K122:K127)</f>
        <v>112.12121212121212</v>
      </c>
      <c r="L128" s="8"/>
      <c r="M128" s="9">
        <f>SUM(M122:M127)</f>
        <v>141.66666666666666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90</v>
      </c>
      <c r="E130" s="5">
        <f>(D130/D$4)*100</f>
        <v>97.82608695652173</v>
      </c>
      <c r="F130" s="4">
        <v>37</v>
      </c>
      <c r="G130" s="5">
        <f>(F130/F$4)*100</f>
        <v>90.2439024390244</v>
      </c>
      <c r="H130" s="4">
        <v>26</v>
      </c>
      <c r="I130" s="5">
        <f>(H130/H$4)*100</f>
        <v>83.87096774193549</v>
      </c>
      <c r="J130" s="4">
        <v>31</v>
      </c>
      <c r="K130" s="5">
        <f>(J130/J$4)*100</f>
        <v>93.93939393939394</v>
      </c>
      <c r="L130" s="4">
        <v>12</v>
      </c>
      <c r="M130" s="5">
        <f>(L130/L$4)*100</f>
        <v>100</v>
      </c>
      <c r="N130" s="4">
        <v>0</v>
      </c>
      <c r="O130" s="5" t="e">
        <f>(N130/N$4)*100</f>
        <v>#DIV/0!</v>
      </c>
      <c r="P130" s="6">
        <f>D130+F130+H130+J130+L130+N130</f>
        <v>196</v>
      </c>
      <c r="Q130" s="5">
        <f>(P130/P$4)*100</f>
        <v>93.77990430622009</v>
      </c>
      <c r="R130" s="18"/>
    </row>
    <row r="131" spans="1:18" ht="15.75">
      <c r="A131" s="52" t="s">
        <v>36</v>
      </c>
      <c r="B131" s="53"/>
      <c r="C131" s="54"/>
      <c r="D131" s="4">
        <v>2</v>
      </c>
      <c r="E131" s="5">
        <f>(D131/D$4)*100</f>
        <v>2.1739130434782608</v>
      </c>
      <c r="F131" s="4">
        <v>4</v>
      </c>
      <c r="G131" s="5">
        <f>(F131/F$4)*100</f>
        <v>9.75609756097561</v>
      </c>
      <c r="H131" s="4">
        <v>5</v>
      </c>
      <c r="I131" s="5">
        <f>(H131/H$4)*100</f>
        <v>16.129032258064516</v>
      </c>
      <c r="J131" s="4">
        <v>2</v>
      </c>
      <c r="K131" s="5">
        <f>(J131/J$4)*100</f>
        <v>6.0606060606060606</v>
      </c>
      <c r="L131" s="4">
        <v>0</v>
      </c>
      <c r="M131" s="5">
        <f>(L131/L$4)*100</f>
        <v>0</v>
      </c>
      <c r="N131" s="4">
        <v>0</v>
      </c>
      <c r="O131" s="5" t="e">
        <f>(N131/N$4)*100</f>
        <v>#DIV/0!</v>
      </c>
      <c r="P131" s="6">
        <f>D131+F131+H131+J131+L131+N131</f>
        <v>13</v>
      </c>
      <c r="Q131" s="5">
        <f>(P131/P$4)*100</f>
        <v>6.220095693779904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4">
        <v>0</v>
      </c>
      <c r="G136" s="5">
        <f aca="true" t="shared" si="33" ref="G136:G142">(F136/F$4)*100</f>
        <v>0</v>
      </c>
      <c r="H136" s="4">
        <v>0</v>
      </c>
      <c r="I136" s="5">
        <f aca="true" t="shared" si="34" ref="I136:I142">(H136/H$4)*100</f>
        <v>0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0</v>
      </c>
      <c r="Q136" s="5">
        <f aca="true" t="shared" si="39" ref="Q136:Q142">(P136/P$4)*100</f>
        <v>0</v>
      </c>
      <c r="R136" s="18"/>
    </row>
    <row r="137" spans="1:18" ht="15.75">
      <c r="A137" s="52" t="s">
        <v>79</v>
      </c>
      <c r="B137" s="53"/>
      <c r="C137" s="54"/>
      <c r="D137" s="4">
        <v>0</v>
      </c>
      <c r="E137" s="5">
        <f t="shared" si="32"/>
        <v>0</v>
      </c>
      <c r="F137" s="4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0</v>
      </c>
      <c r="K137" s="5">
        <f t="shared" si="35"/>
        <v>0</v>
      </c>
      <c r="L137" s="4">
        <v>0</v>
      </c>
      <c r="M137" s="5">
        <f t="shared" si="36"/>
        <v>0</v>
      </c>
      <c r="N137" s="4">
        <v>0</v>
      </c>
      <c r="O137" s="5" t="e">
        <f t="shared" si="37"/>
        <v>#DIV/0!</v>
      </c>
      <c r="P137" s="6">
        <f t="shared" si="38"/>
        <v>0</v>
      </c>
      <c r="Q137" s="5">
        <f t="shared" si="39"/>
        <v>0</v>
      </c>
      <c r="R137" s="18"/>
    </row>
    <row r="138" spans="1:18" ht="15.75">
      <c r="A138" s="52" t="s">
        <v>80</v>
      </c>
      <c r="B138" s="53"/>
      <c r="C138" s="54"/>
      <c r="D138" s="4">
        <v>0</v>
      </c>
      <c r="E138" s="5">
        <f t="shared" si="32"/>
        <v>0</v>
      </c>
      <c r="F138" s="4">
        <v>1</v>
      </c>
      <c r="G138" s="5">
        <f t="shared" si="33"/>
        <v>2.4390243902439024</v>
      </c>
      <c r="H138" s="4">
        <v>0</v>
      </c>
      <c r="I138" s="5">
        <f t="shared" si="34"/>
        <v>0</v>
      </c>
      <c r="J138" s="4">
        <v>0</v>
      </c>
      <c r="K138" s="5">
        <f t="shared" si="35"/>
        <v>0</v>
      </c>
      <c r="L138" s="4">
        <v>0</v>
      </c>
      <c r="M138" s="5">
        <f t="shared" si="36"/>
        <v>0</v>
      </c>
      <c r="N138" s="4">
        <v>0</v>
      </c>
      <c r="O138" s="5" t="e">
        <f t="shared" si="37"/>
        <v>#DIV/0!</v>
      </c>
      <c r="P138" s="6">
        <f t="shared" si="38"/>
        <v>1</v>
      </c>
      <c r="Q138" s="5">
        <f t="shared" si="39"/>
        <v>0.4784688995215311</v>
      </c>
      <c r="R138" s="18"/>
    </row>
    <row r="139" spans="1:18" ht="31.5" customHeight="1">
      <c r="A139" s="85" t="s">
        <v>81</v>
      </c>
      <c r="B139" s="86"/>
      <c r="C139" s="87"/>
      <c r="D139" s="4">
        <v>0</v>
      </c>
      <c r="E139" s="5">
        <f t="shared" si="32"/>
        <v>0</v>
      </c>
      <c r="F139" s="4">
        <v>0</v>
      </c>
      <c r="G139" s="5">
        <f t="shared" si="33"/>
        <v>0</v>
      </c>
      <c r="H139" s="4">
        <v>0</v>
      </c>
      <c r="I139" s="5">
        <f t="shared" si="34"/>
        <v>0</v>
      </c>
      <c r="J139" s="4">
        <v>1</v>
      </c>
      <c r="K139" s="5">
        <f t="shared" si="35"/>
        <v>3.0303030303030303</v>
      </c>
      <c r="L139" s="4">
        <v>0</v>
      </c>
      <c r="M139" s="5">
        <f t="shared" si="36"/>
        <v>0</v>
      </c>
      <c r="N139" s="4">
        <v>0</v>
      </c>
      <c r="O139" s="5" t="e">
        <f t="shared" si="37"/>
        <v>#DIV/0!</v>
      </c>
      <c r="P139" s="6">
        <f t="shared" si="38"/>
        <v>1</v>
      </c>
      <c r="Q139" s="5">
        <f t="shared" si="39"/>
        <v>0.4784688995215311</v>
      </c>
      <c r="R139" s="18"/>
    </row>
    <row r="140" spans="1:18" ht="15.75">
      <c r="A140" s="52" t="s">
        <v>82</v>
      </c>
      <c r="B140" s="53"/>
      <c r="C140" s="54"/>
      <c r="D140" s="4">
        <v>1</v>
      </c>
      <c r="E140" s="5">
        <f t="shared" si="32"/>
        <v>1.0869565217391304</v>
      </c>
      <c r="F140" s="4">
        <v>0</v>
      </c>
      <c r="G140" s="5">
        <f t="shared" si="33"/>
        <v>0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1</v>
      </c>
      <c r="Q140" s="5">
        <f t="shared" si="39"/>
        <v>0.4784688995215311</v>
      </c>
      <c r="R140" s="18"/>
    </row>
    <row r="141" spans="1:18" ht="15.75">
      <c r="A141" s="85" t="s">
        <v>75</v>
      </c>
      <c r="B141" s="86"/>
      <c r="C141" s="87"/>
      <c r="D141" s="4">
        <v>0</v>
      </c>
      <c r="E141" s="5">
        <f t="shared" si="32"/>
        <v>0</v>
      </c>
      <c r="F141" s="4">
        <v>2</v>
      </c>
      <c r="G141" s="5">
        <f t="shared" si="33"/>
        <v>4.878048780487805</v>
      </c>
      <c r="H141" s="4">
        <v>2</v>
      </c>
      <c r="I141" s="5">
        <f t="shared" si="34"/>
        <v>6.451612903225806</v>
      </c>
      <c r="J141" s="4">
        <v>1</v>
      </c>
      <c r="K141" s="5">
        <f t="shared" si="35"/>
        <v>3.0303030303030303</v>
      </c>
      <c r="L141" s="4">
        <v>0</v>
      </c>
      <c r="M141" s="5">
        <f t="shared" si="36"/>
        <v>0</v>
      </c>
      <c r="N141" s="4">
        <v>0</v>
      </c>
      <c r="O141" s="5" t="e">
        <f t="shared" si="37"/>
        <v>#DIV/0!</v>
      </c>
      <c r="P141" s="6">
        <f t="shared" si="38"/>
        <v>5</v>
      </c>
      <c r="Q141" s="5">
        <f t="shared" si="39"/>
        <v>2.3923444976076556</v>
      </c>
      <c r="R141" s="18"/>
    </row>
    <row r="142" spans="1:18" ht="15.75">
      <c r="A142" s="52" t="s">
        <v>14</v>
      </c>
      <c r="B142" s="53"/>
      <c r="C142" s="54"/>
      <c r="D142" s="4">
        <v>1</v>
      </c>
      <c r="E142" s="5">
        <f t="shared" si="32"/>
        <v>1.0869565217391304</v>
      </c>
      <c r="F142" s="4">
        <v>1</v>
      </c>
      <c r="G142" s="5">
        <f t="shared" si="33"/>
        <v>2.4390243902439024</v>
      </c>
      <c r="H142" s="4">
        <v>3</v>
      </c>
      <c r="I142" s="5">
        <f t="shared" si="34"/>
        <v>9.67741935483871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5</v>
      </c>
      <c r="Q142" s="5">
        <f t="shared" si="39"/>
        <v>2.3923444976076556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2.1739130434782608</v>
      </c>
      <c r="F143" s="8"/>
      <c r="G143" s="9">
        <f>SUM(G136:G142)</f>
        <v>9.75609756097561</v>
      </c>
      <c r="H143" s="8"/>
      <c r="I143" s="9">
        <f>SUM(I136:I142)</f>
        <v>16.129032258064516</v>
      </c>
      <c r="J143" s="8"/>
      <c r="K143" s="9">
        <f>SUM(K136:K142)</f>
        <v>6.0606060606060606</v>
      </c>
      <c r="L143" s="8"/>
      <c r="M143" s="9">
        <f>SUM(M136:M142)</f>
        <v>0</v>
      </c>
      <c r="N143" s="8"/>
      <c r="O143" s="9" t="e">
        <f>SUM(O136:O142)</f>
        <v>#DIV/0!</v>
      </c>
      <c r="P143" s="8"/>
      <c r="Q143" s="9">
        <f>SUM(Q136:Q142)</f>
        <v>6.220095693779904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94">
      <selection activeCell="A1" sqref="A1:IV16384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customWidth="1"/>
    <col min="18" max="16384" width="9.140625" style="17" customWidth="1"/>
  </cols>
  <sheetData>
    <row r="1" spans="1:17" ht="15">
      <c r="A1" s="88" t="s">
        <v>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8" ht="18">
      <c r="A3" s="89" t="s">
        <v>44</v>
      </c>
      <c r="B3" s="89"/>
      <c r="C3" s="89"/>
      <c r="D3" s="90" t="s">
        <v>0</v>
      </c>
      <c r="E3" s="90"/>
      <c r="F3" s="90" t="s">
        <v>1</v>
      </c>
      <c r="G3" s="90"/>
      <c r="H3" s="91" t="s">
        <v>4</v>
      </c>
      <c r="I3" s="91"/>
      <c r="J3" s="90" t="s">
        <v>2</v>
      </c>
      <c r="K3" s="90"/>
      <c r="L3" s="92" t="s">
        <v>3</v>
      </c>
      <c r="M3" s="92"/>
      <c r="N3" s="91" t="s">
        <v>5</v>
      </c>
      <c r="O3" s="91"/>
      <c r="P3" s="90" t="s">
        <v>6</v>
      </c>
      <c r="Q3" s="90"/>
      <c r="R3" s="16"/>
    </row>
    <row r="4" spans="1:18" ht="18">
      <c r="A4" s="89" t="s">
        <v>7</v>
      </c>
      <c r="B4" s="89"/>
      <c r="C4" s="89"/>
      <c r="D4" s="97">
        <v>97</v>
      </c>
      <c r="E4" s="97"/>
      <c r="F4" s="97">
        <v>89</v>
      </c>
      <c r="G4" s="97"/>
      <c r="H4" s="97">
        <v>69</v>
      </c>
      <c r="I4" s="97"/>
      <c r="J4" s="97">
        <v>54</v>
      </c>
      <c r="K4" s="97"/>
      <c r="L4" s="97">
        <v>6</v>
      </c>
      <c r="M4" s="97"/>
      <c r="N4" s="93">
        <v>0</v>
      </c>
      <c r="O4" s="93"/>
      <c r="P4" s="90">
        <f>D4+F4+H4+J4+L4+N4</f>
        <v>315</v>
      </c>
      <c r="Q4" s="90"/>
      <c r="R4" s="16"/>
    </row>
    <row r="5" spans="1:18" ht="18">
      <c r="A5" s="94"/>
      <c r="B5" s="94"/>
      <c r="C5" s="94"/>
      <c r="D5" s="36" t="s">
        <v>8</v>
      </c>
      <c r="E5" s="36" t="s">
        <v>9</v>
      </c>
      <c r="F5" s="36" t="s">
        <v>8</v>
      </c>
      <c r="G5" s="36" t="s">
        <v>9</v>
      </c>
      <c r="H5" s="36" t="s">
        <v>8</v>
      </c>
      <c r="I5" s="36" t="s">
        <v>9</v>
      </c>
      <c r="J5" s="36" t="s">
        <v>8</v>
      </c>
      <c r="K5" s="36" t="s">
        <v>9</v>
      </c>
      <c r="L5" s="36" t="s">
        <v>8</v>
      </c>
      <c r="M5" s="36" t="s">
        <v>9</v>
      </c>
      <c r="N5" s="37" t="s">
        <v>8</v>
      </c>
      <c r="O5" s="37" t="s">
        <v>9</v>
      </c>
      <c r="P5" s="36" t="s">
        <v>8</v>
      </c>
      <c r="Q5" s="36" t="s">
        <v>9</v>
      </c>
      <c r="R5" s="16"/>
    </row>
    <row r="6" spans="1:18" ht="18">
      <c r="A6" s="95" t="s">
        <v>43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3"/>
    </row>
    <row r="7" spans="1:18" ht="15.75">
      <c r="A7" s="96" t="s">
        <v>16</v>
      </c>
      <c r="B7" s="96"/>
      <c r="C7" s="96"/>
      <c r="D7" s="38">
        <v>57</v>
      </c>
      <c r="E7" s="39">
        <f>(D7/D$4)*100</f>
        <v>58.76288659793815</v>
      </c>
      <c r="F7" s="38">
        <v>58</v>
      </c>
      <c r="G7" s="39">
        <f>(F7/F$4)*100</f>
        <v>65.1685393258427</v>
      </c>
      <c r="H7" s="38">
        <v>30</v>
      </c>
      <c r="I7" s="39">
        <f>(H7/H$4)*100</f>
        <v>43.47826086956522</v>
      </c>
      <c r="J7" s="38">
        <v>27</v>
      </c>
      <c r="K7" s="39">
        <f>(J7/J$4)*100</f>
        <v>50</v>
      </c>
      <c r="L7" s="38">
        <v>3</v>
      </c>
      <c r="M7" s="39">
        <f>(L7/L$4)*100</f>
        <v>50</v>
      </c>
      <c r="N7" s="38"/>
      <c r="O7" s="39" t="e">
        <f>(N7/N$4)*100</f>
        <v>#DIV/0!</v>
      </c>
      <c r="P7" s="40">
        <f>D7+F7+H7+J7+L7+N7</f>
        <v>175</v>
      </c>
      <c r="Q7" s="39">
        <f>(P7/P$4)*100</f>
        <v>55.55555555555556</v>
      </c>
      <c r="R7" s="18"/>
    </row>
    <row r="8" spans="1:18" ht="15.75">
      <c r="A8" s="96" t="s">
        <v>17</v>
      </c>
      <c r="B8" s="96"/>
      <c r="C8" s="96"/>
      <c r="D8" s="38">
        <v>38</v>
      </c>
      <c r="E8" s="39">
        <f>(D8/D$4)*100</f>
        <v>39.175257731958766</v>
      </c>
      <c r="F8" s="38">
        <v>28</v>
      </c>
      <c r="G8" s="39">
        <f>(F8/F$4)*100</f>
        <v>31.46067415730337</v>
      </c>
      <c r="H8" s="38">
        <v>39</v>
      </c>
      <c r="I8" s="39">
        <f>(H8/H$4)*100</f>
        <v>56.52173913043478</v>
      </c>
      <c r="J8" s="38">
        <v>24</v>
      </c>
      <c r="K8" s="39">
        <f>(J8/J$4)*100</f>
        <v>44.44444444444444</v>
      </c>
      <c r="L8" s="38">
        <v>3</v>
      </c>
      <c r="M8" s="39">
        <f>(L8/L$4)*100</f>
        <v>50</v>
      </c>
      <c r="N8" s="38"/>
      <c r="O8" s="39" t="e">
        <f>(N8/N$4)*100</f>
        <v>#DIV/0!</v>
      </c>
      <c r="P8" s="40">
        <f>D8+F8+H8+J8+L8+N8</f>
        <v>132</v>
      </c>
      <c r="Q8" s="39">
        <f>(P8/P$4)*100</f>
        <v>41.904761904761905</v>
      </c>
      <c r="R8" s="18"/>
    </row>
    <row r="9" spans="1:18" ht="15.75">
      <c r="A9" s="89" t="s">
        <v>10</v>
      </c>
      <c r="B9" s="89"/>
      <c r="C9" s="89"/>
      <c r="D9" s="38">
        <v>2</v>
      </c>
      <c r="E9" s="39">
        <f>(D9/D$4)*100</f>
        <v>2.0618556701030926</v>
      </c>
      <c r="F9" s="38">
        <v>3</v>
      </c>
      <c r="G9" s="39">
        <f>(F9/F$4)*100</f>
        <v>3.3707865168539324</v>
      </c>
      <c r="H9" s="38">
        <v>0</v>
      </c>
      <c r="I9" s="39">
        <f>(H9/H$4)*100</f>
        <v>0</v>
      </c>
      <c r="J9" s="38">
        <v>3</v>
      </c>
      <c r="K9" s="39">
        <f>(J9/J$4)*100</f>
        <v>5.555555555555555</v>
      </c>
      <c r="L9" s="38">
        <v>0</v>
      </c>
      <c r="M9" s="39">
        <f>(L9/L$4)*100</f>
        <v>0</v>
      </c>
      <c r="N9" s="38"/>
      <c r="O9" s="39" t="e">
        <f>(N9/N$4)*100</f>
        <v>#DIV/0!</v>
      </c>
      <c r="P9" s="40">
        <f>D9+F9+H9+J9+L9+N9</f>
        <v>8</v>
      </c>
      <c r="Q9" s="39">
        <f>(P9/P$4)*100</f>
        <v>2.5396825396825395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100.00000000000001</v>
      </c>
      <c r="R10" s="29"/>
    </row>
    <row r="11" spans="1:18" ht="18">
      <c r="A11" s="98" t="s">
        <v>42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8"/>
    </row>
    <row r="12" spans="1:18" ht="15.75">
      <c r="A12" s="96" t="s">
        <v>11</v>
      </c>
      <c r="B12" s="96"/>
      <c r="C12" s="96"/>
      <c r="D12" s="38">
        <v>65</v>
      </c>
      <c r="E12" s="39">
        <f>(D12/D$4)*100</f>
        <v>67.0103092783505</v>
      </c>
      <c r="F12" s="38">
        <v>57</v>
      </c>
      <c r="G12" s="39">
        <f>(F12/F$4)*100</f>
        <v>64.04494382022472</v>
      </c>
      <c r="H12" s="38">
        <v>46</v>
      </c>
      <c r="I12" s="39">
        <f>(H12/H$4)*100</f>
        <v>66.66666666666666</v>
      </c>
      <c r="J12" s="38">
        <v>23</v>
      </c>
      <c r="K12" s="39">
        <f>(J12/J$4)*100</f>
        <v>42.592592592592595</v>
      </c>
      <c r="L12" s="38">
        <v>4</v>
      </c>
      <c r="M12" s="39">
        <f>(L12/L$4)*100</f>
        <v>66.66666666666666</v>
      </c>
      <c r="N12" s="38"/>
      <c r="O12" s="39" t="e">
        <f>(N12/N$4)*100</f>
        <v>#DIV/0!</v>
      </c>
      <c r="P12" s="40">
        <f>D12+F12+H12+J12+L12+N12</f>
        <v>195</v>
      </c>
      <c r="Q12" s="39">
        <f>(P12/P$4)*100</f>
        <v>61.904761904761905</v>
      </c>
      <c r="R12" s="18"/>
    </row>
    <row r="13" spans="1:18" ht="15.75">
      <c r="A13" s="96" t="s">
        <v>12</v>
      </c>
      <c r="B13" s="96"/>
      <c r="C13" s="96"/>
      <c r="D13" s="38">
        <v>32</v>
      </c>
      <c r="E13" s="39">
        <f>(D13/D$4)*100</f>
        <v>32.98969072164948</v>
      </c>
      <c r="F13" s="38">
        <v>32</v>
      </c>
      <c r="G13" s="39">
        <f>(F13/F$4)*100</f>
        <v>35.95505617977528</v>
      </c>
      <c r="H13" s="38">
        <v>23</v>
      </c>
      <c r="I13" s="39">
        <f>(H13/H$4)*100</f>
        <v>33.33333333333333</v>
      </c>
      <c r="J13" s="38">
        <v>31</v>
      </c>
      <c r="K13" s="39">
        <f>(J13/J$4)*100</f>
        <v>57.407407407407405</v>
      </c>
      <c r="L13" s="38">
        <v>2</v>
      </c>
      <c r="M13" s="39">
        <f>(L13/L$4)*100</f>
        <v>33.33333333333333</v>
      </c>
      <c r="N13" s="38"/>
      <c r="O13" s="39" t="e">
        <f>(N13/N$4)*100</f>
        <v>#DIV/0!</v>
      </c>
      <c r="P13" s="40">
        <f>D13+F13+H13+J13+L13+N13</f>
        <v>120</v>
      </c>
      <c r="Q13" s="39">
        <f>(P13/P$4)*100</f>
        <v>38.095238095238095</v>
      </c>
      <c r="R13" s="18"/>
    </row>
    <row r="14" spans="1:18" ht="15.75">
      <c r="A14" s="96" t="s">
        <v>18</v>
      </c>
      <c r="B14" s="96"/>
      <c r="C14" s="96"/>
      <c r="D14" s="38">
        <v>0</v>
      </c>
      <c r="E14" s="39">
        <f>(D14/D$4)*100</f>
        <v>0</v>
      </c>
      <c r="F14" s="38">
        <v>0</v>
      </c>
      <c r="G14" s="39">
        <f>(F14/F$4)*100</f>
        <v>0</v>
      </c>
      <c r="H14" s="38">
        <v>0</v>
      </c>
      <c r="I14" s="39">
        <f>(H14/H$4)*100</f>
        <v>0</v>
      </c>
      <c r="J14" s="38">
        <v>0</v>
      </c>
      <c r="K14" s="39">
        <f>(J14/J$4)*100</f>
        <v>0</v>
      </c>
      <c r="L14" s="38">
        <v>0</v>
      </c>
      <c r="M14" s="39">
        <f>(L14/L$4)*100</f>
        <v>0</v>
      </c>
      <c r="N14" s="38"/>
      <c r="O14" s="39" t="e">
        <f>(N14/N$4)*100</f>
        <v>#DIV/0!</v>
      </c>
      <c r="P14" s="40">
        <f>D14+F14+H14+J14+L14+N14</f>
        <v>0</v>
      </c>
      <c r="Q14" s="39">
        <f>(P14/P$4)*100</f>
        <v>0</v>
      </c>
      <c r="R14" s="18"/>
    </row>
    <row r="15" spans="1:18" ht="15.75">
      <c r="A15" s="89" t="s">
        <v>10</v>
      </c>
      <c r="B15" s="89"/>
      <c r="C15" s="89"/>
      <c r="D15" s="38">
        <v>0</v>
      </c>
      <c r="E15" s="39">
        <f>(D15/D$4)*100</f>
        <v>0</v>
      </c>
      <c r="F15" s="38">
        <v>0</v>
      </c>
      <c r="G15" s="39">
        <f>(F15/F$4)*100</f>
        <v>0</v>
      </c>
      <c r="H15" s="38">
        <v>0</v>
      </c>
      <c r="I15" s="39">
        <f>(H15/H$4)*100</f>
        <v>0</v>
      </c>
      <c r="J15" s="38">
        <v>0</v>
      </c>
      <c r="K15" s="39">
        <f>(J15/J$4)*100</f>
        <v>0</v>
      </c>
      <c r="L15" s="38">
        <v>0</v>
      </c>
      <c r="M15" s="39">
        <f>(L15/L$4)*100</f>
        <v>0</v>
      </c>
      <c r="N15" s="38"/>
      <c r="O15" s="39" t="e">
        <f>(N15/N$4)*100</f>
        <v>#DIV/0!</v>
      </c>
      <c r="P15" s="40">
        <f>D15+F15+H15+J15+L15+N15</f>
        <v>0</v>
      </c>
      <c r="Q15" s="39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99.99999999999999</v>
      </c>
      <c r="F16" s="8"/>
      <c r="G16" s="19">
        <f>SUM(G12:G15)</f>
        <v>100</v>
      </c>
      <c r="H16" s="8"/>
      <c r="I16" s="19">
        <f>SUM(I12:I15)</f>
        <v>99.99999999999999</v>
      </c>
      <c r="J16" s="8"/>
      <c r="K16" s="19">
        <f>SUM(K12:K15)</f>
        <v>100</v>
      </c>
      <c r="L16" s="8"/>
      <c r="M16" s="19">
        <f>SUM(M12:M15)</f>
        <v>99.99999999999999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98" t="s">
        <v>41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18"/>
    </row>
    <row r="18" spans="1:18" ht="15.75">
      <c r="A18" s="96" t="s">
        <v>19</v>
      </c>
      <c r="B18" s="96"/>
      <c r="C18" s="96"/>
      <c r="D18" s="38">
        <v>10</v>
      </c>
      <c r="E18" s="39">
        <f>(D18/D$4)*100</f>
        <v>10.309278350515463</v>
      </c>
      <c r="F18" s="38">
        <v>10</v>
      </c>
      <c r="G18" s="39">
        <f>(F18/F$4)*100</f>
        <v>11.235955056179774</v>
      </c>
      <c r="H18" s="38">
        <v>37</v>
      </c>
      <c r="I18" s="39">
        <f>(H18/H$4)*100</f>
        <v>53.62318840579711</v>
      </c>
      <c r="J18" s="38">
        <v>22</v>
      </c>
      <c r="K18" s="39">
        <f>(J18/J$4)*100</f>
        <v>40.74074074074074</v>
      </c>
      <c r="L18" s="38">
        <v>1</v>
      </c>
      <c r="M18" s="39">
        <f>(L18/L$4)*100</f>
        <v>16.666666666666664</v>
      </c>
      <c r="N18" s="38"/>
      <c r="O18" s="39" t="e">
        <f>(N18/N$4)*100</f>
        <v>#DIV/0!</v>
      </c>
      <c r="P18" s="40">
        <f>D18+F18+H18+J18+L18+N18</f>
        <v>80</v>
      </c>
      <c r="Q18" s="39">
        <f>(P18/P$4)*100</f>
        <v>25.396825396825395</v>
      </c>
      <c r="R18" s="18"/>
    </row>
    <row r="19" spans="1:18" ht="15.75">
      <c r="A19" s="96" t="s">
        <v>21</v>
      </c>
      <c r="B19" s="96"/>
      <c r="C19" s="96"/>
      <c r="D19" s="38">
        <v>34</v>
      </c>
      <c r="E19" s="39">
        <f>(D19/D$4)*100</f>
        <v>35.051546391752574</v>
      </c>
      <c r="F19" s="38">
        <v>38</v>
      </c>
      <c r="G19" s="39">
        <f>(F19/F$4)*100</f>
        <v>42.69662921348314</v>
      </c>
      <c r="H19" s="38">
        <v>14</v>
      </c>
      <c r="I19" s="39">
        <f>(H19/H$4)*100</f>
        <v>20.28985507246377</v>
      </c>
      <c r="J19" s="38">
        <v>15</v>
      </c>
      <c r="K19" s="39">
        <f>(J19/J$4)*100</f>
        <v>27.77777777777778</v>
      </c>
      <c r="L19" s="38">
        <v>2</v>
      </c>
      <c r="M19" s="39">
        <f>(L19/L$4)*100</f>
        <v>33.33333333333333</v>
      </c>
      <c r="N19" s="38"/>
      <c r="O19" s="39" t="e">
        <f>(N19/N$4)*100</f>
        <v>#DIV/0!</v>
      </c>
      <c r="P19" s="40">
        <f>D19+F19+H19+J19+L19+N19</f>
        <v>103</v>
      </c>
      <c r="Q19" s="39">
        <f>(P19/P$4)*100</f>
        <v>32.698412698412696</v>
      </c>
      <c r="R19" s="18"/>
    </row>
    <row r="20" spans="1:18" ht="15.75">
      <c r="A20" s="96" t="s">
        <v>20</v>
      </c>
      <c r="B20" s="96"/>
      <c r="C20" s="96"/>
      <c r="D20" s="38">
        <v>32</v>
      </c>
      <c r="E20" s="39">
        <f>(D20/D$4)*100</f>
        <v>32.98969072164948</v>
      </c>
      <c r="F20" s="38">
        <v>21</v>
      </c>
      <c r="G20" s="39">
        <f>(F20/F$4)*100</f>
        <v>23.595505617977526</v>
      </c>
      <c r="H20" s="38">
        <v>10</v>
      </c>
      <c r="I20" s="39">
        <f>(H20/H$4)*100</f>
        <v>14.492753623188406</v>
      </c>
      <c r="J20" s="38">
        <v>5</v>
      </c>
      <c r="K20" s="39">
        <f>(J20/J$4)*100</f>
        <v>9.25925925925926</v>
      </c>
      <c r="L20" s="38">
        <v>2</v>
      </c>
      <c r="M20" s="39">
        <f>(L20/L$4)*100</f>
        <v>33.33333333333333</v>
      </c>
      <c r="N20" s="38"/>
      <c r="O20" s="39" t="e">
        <f>(N20/N$4)*100</f>
        <v>#DIV/0!</v>
      </c>
      <c r="P20" s="40">
        <f>D20+F20+H20+J20+L20+N20</f>
        <v>70</v>
      </c>
      <c r="Q20" s="39">
        <f>(P20/P$4)*100</f>
        <v>22.22222222222222</v>
      </c>
      <c r="R20" s="18"/>
    </row>
    <row r="21" spans="1:18" ht="15.75">
      <c r="A21" s="96" t="s">
        <v>22</v>
      </c>
      <c r="B21" s="96"/>
      <c r="C21" s="96"/>
      <c r="D21" s="38">
        <v>21</v>
      </c>
      <c r="E21" s="39">
        <f>(D21/D$4)*100</f>
        <v>21.649484536082475</v>
      </c>
      <c r="F21" s="38">
        <v>17</v>
      </c>
      <c r="G21" s="39">
        <f>(F21/F$4)*100</f>
        <v>19.101123595505616</v>
      </c>
      <c r="H21" s="38">
        <v>1</v>
      </c>
      <c r="I21" s="39">
        <f>(H21/H$4)*100</f>
        <v>1.4492753623188406</v>
      </c>
      <c r="J21" s="38">
        <v>8</v>
      </c>
      <c r="K21" s="39">
        <f>(J21/J$4)*100</f>
        <v>14.814814814814813</v>
      </c>
      <c r="L21" s="38">
        <v>1</v>
      </c>
      <c r="M21" s="39">
        <f>(L21/L$4)*100</f>
        <v>16.666666666666664</v>
      </c>
      <c r="N21" s="38"/>
      <c r="O21" s="39" t="e">
        <f>(N21/N$4)*100</f>
        <v>#DIV/0!</v>
      </c>
      <c r="P21" s="40">
        <f>D21+F21+H21+J21+L21+N21</f>
        <v>48</v>
      </c>
      <c r="Q21" s="39">
        <f>(P21/P$4)*100</f>
        <v>15.238095238095239</v>
      </c>
      <c r="R21" s="18"/>
    </row>
    <row r="22" spans="1:18" ht="15.75">
      <c r="A22" s="99" t="s">
        <v>15</v>
      </c>
      <c r="B22" s="99"/>
      <c r="C22" s="99"/>
      <c r="D22" s="41">
        <v>0</v>
      </c>
      <c r="E22" s="42">
        <f>(D22/D$4)*100</f>
        <v>0</v>
      </c>
      <c r="F22" s="41">
        <v>3</v>
      </c>
      <c r="G22" s="42">
        <f>(F22/F$4)*100</f>
        <v>3.3707865168539324</v>
      </c>
      <c r="H22" s="41">
        <v>7</v>
      </c>
      <c r="I22" s="42">
        <f>(H22/H$4)*100</f>
        <v>10.144927536231885</v>
      </c>
      <c r="J22" s="41">
        <v>4</v>
      </c>
      <c r="K22" s="42">
        <f>(J22/J$4)*100</f>
        <v>7.4074074074074066</v>
      </c>
      <c r="L22" s="41">
        <v>0</v>
      </c>
      <c r="M22" s="42">
        <f>(L22/L$4)*100</f>
        <v>0</v>
      </c>
      <c r="N22" s="41"/>
      <c r="O22" s="42" t="e">
        <f>(N22/N$4)*100</f>
        <v>#DIV/0!</v>
      </c>
      <c r="P22" s="43">
        <f>D22+F22+H22+J22+L22+N22</f>
        <v>14</v>
      </c>
      <c r="Q22" s="42">
        <f>(P22/P$4)*100</f>
        <v>4.444444444444445</v>
      </c>
      <c r="R22" s="18"/>
    </row>
    <row r="23" spans="1:18" s="30" customFormat="1" ht="15.75">
      <c r="A23" s="44"/>
      <c r="B23" s="44"/>
      <c r="C23" s="44"/>
      <c r="D23" s="45"/>
      <c r="E23" s="46">
        <f>SUM(E18:E22)</f>
        <v>100</v>
      </c>
      <c r="F23" s="45"/>
      <c r="G23" s="46">
        <f>SUM(G18:G22)</f>
        <v>99.99999999999999</v>
      </c>
      <c r="H23" s="45"/>
      <c r="I23" s="46">
        <f>SUM(I18:I22)</f>
        <v>100.00000000000001</v>
      </c>
      <c r="J23" s="45"/>
      <c r="K23" s="46">
        <f>SUM(K18:K22)</f>
        <v>99.99999999999999</v>
      </c>
      <c r="L23" s="45"/>
      <c r="M23" s="46">
        <f>SUM(M18:M22)</f>
        <v>99.99999999999997</v>
      </c>
      <c r="N23" s="45"/>
      <c r="O23" s="46" t="e">
        <f>SUM(O18:O22)</f>
        <v>#DIV/0!</v>
      </c>
      <c r="P23" s="45"/>
      <c r="Q23" s="46">
        <f>SUM(Q18:Q22)</f>
        <v>99.99999999999999</v>
      </c>
      <c r="R23" s="29"/>
    </row>
    <row r="24" spans="1:18" s="30" customFormat="1" ht="15.75">
      <c r="A24" s="47"/>
      <c r="B24" s="47"/>
      <c r="C24" s="47"/>
      <c r="D24" s="48"/>
      <c r="E24" s="49"/>
      <c r="F24" s="48"/>
      <c r="G24" s="49"/>
      <c r="H24" s="48"/>
      <c r="I24" s="49"/>
      <c r="J24" s="48"/>
      <c r="K24" s="49"/>
      <c r="L24" s="48"/>
      <c r="M24" s="49"/>
      <c r="N24" s="48"/>
      <c r="O24" s="49"/>
      <c r="P24" s="48"/>
      <c r="Q24" s="49"/>
      <c r="R24" s="29"/>
    </row>
    <row r="25" spans="1:18" ht="18">
      <c r="A25" s="98" t="s">
        <v>40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18"/>
    </row>
    <row r="26" spans="1:18" ht="15.75">
      <c r="A26" s="96" t="s">
        <v>23</v>
      </c>
      <c r="B26" s="96"/>
      <c r="C26" s="96"/>
      <c r="D26" s="38">
        <v>8</v>
      </c>
      <c r="E26" s="39">
        <f>(D26/D$4)*100</f>
        <v>8.24742268041237</v>
      </c>
      <c r="F26" s="38">
        <v>0</v>
      </c>
      <c r="G26" s="39">
        <f>(F26/F$4)*100</f>
        <v>0</v>
      </c>
      <c r="H26" s="38">
        <v>14</v>
      </c>
      <c r="I26" s="39">
        <f>(H26/H$4)*100</f>
        <v>20.28985507246377</v>
      </c>
      <c r="J26" s="38">
        <v>11</v>
      </c>
      <c r="K26" s="39">
        <f>(J26/J$4)*100</f>
        <v>20.37037037037037</v>
      </c>
      <c r="L26" s="38">
        <v>1</v>
      </c>
      <c r="M26" s="39">
        <f>(L26/L$4)*100</f>
        <v>16.666666666666664</v>
      </c>
      <c r="N26" s="38"/>
      <c r="O26" s="39" t="e">
        <f>(N26/N$4)*100</f>
        <v>#DIV/0!</v>
      </c>
      <c r="P26" s="40">
        <f>D26+F26+H26+J26+L26+N26</f>
        <v>34</v>
      </c>
      <c r="Q26" s="39">
        <f>(P26/P$4)*100</f>
        <v>10.793650793650794</v>
      </c>
      <c r="R26" s="18"/>
    </row>
    <row r="27" spans="1:18" ht="15.75">
      <c r="A27" s="96" t="s">
        <v>24</v>
      </c>
      <c r="B27" s="96"/>
      <c r="C27" s="96"/>
      <c r="D27" s="38">
        <v>66</v>
      </c>
      <c r="E27" s="39">
        <f>(D27/D$4)*100</f>
        <v>68.04123711340206</v>
      </c>
      <c r="F27" s="38">
        <v>58</v>
      </c>
      <c r="G27" s="39">
        <f>(F27/F$4)*100</f>
        <v>65.1685393258427</v>
      </c>
      <c r="H27" s="38">
        <v>50</v>
      </c>
      <c r="I27" s="39">
        <f>(H27/H$4)*100</f>
        <v>72.46376811594203</v>
      </c>
      <c r="J27" s="38">
        <v>33</v>
      </c>
      <c r="K27" s="39">
        <f>(J27/J$4)*100</f>
        <v>61.111111111111114</v>
      </c>
      <c r="L27" s="38">
        <v>4</v>
      </c>
      <c r="M27" s="39">
        <f>(L27/L$4)*100</f>
        <v>66.66666666666666</v>
      </c>
      <c r="N27" s="38"/>
      <c r="O27" s="39" t="e">
        <f>(N27/N$4)*100</f>
        <v>#DIV/0!</v>
      </c>
      <c r="P27" s="40">
        <f>D27+F27+H27+J27+L27+N27</f>
        <v>211</v>
      </c>
      <c r="Q27" s="39">
        <f>(P27/P$4)*100</f>
        <v>66.98412698412697</v>
      </c>
      <c r="R27" s="18"/>
    </row>
    <row r="28" spans="1:18" ht="15.75">
      <c r="A28" s="96" t="s">
        <v>25</v>
      </c>
      <c r="B28" s="96"/>
      <c r="C28" s="96"/>
      <c r="D28" s="38">
        <v>16</v>
      </c>
      <c r="E28" s="39">
        <f>(D28/D$4)*100</f>
        <v>16.49484536082474</v>
      </c>
      <c r="F28" s="38">
        <v>16</v>
      </c>
      <c r="G28" s="39">
        <f>(F28/F$4)*100</f>
        <v>17.97752808988764</v>
      </c>
      <c r="H28" s="38">
        <v>4</v>
      </c>
      <c r="I28" s="39">
        <f>(H28/H$4)*100</f>
        <v>5.797101449275362</v>
      </c>
      <c r="J28" s="38">
        <v>7</v>
      </c>
      <c r="K28" s="39">
        <f>(J28/J$4)*100</f>
        <v>12.962962962962962</v>
      </c>
      <c r="L28" s="38">
        <v>1</v>
      </c>
      <c r="M28" s="39">
        <f>(L28/L$4)*100</f>
        <v>16.666666666666664</v>
      </c>
      <c r="N28" s="38"/>
      <c r="O28" s="39" t="e">
        <f>(N28/N$4)*100</f>
        <v>#DIV/0!</v>
      </c>
      <c r="P28" s="40">
        <f>D28+F28+H28+J28+L28+N28</f>
        <v>44</v>
      </c>
      <c r="Q28" s="39">
        <f>(P28/P$4)*100</f>
        <v>13.968253968253968</v>
      </c>
      <c r="R28" s="18"/>
    </row>
    <row r="29" spans="1:18" ht="15.75">
      <c r="A29" s="96" t="s">
        <v>26</v>
      </c>
      <c r="B29" s="96"/>
      <c r="C29" s="96"/>
      <c r="D29" s="38">
        <v>5</v>
      </c>
      <c r="E29" s="39">
        <f>(D29/D$4)*100</f>
        <v>5.154639175257731</v>
      </c>
      <c r="F29" s="38">
        <v>13</v>
      </c>
      <c r="G29" s="39">
        <f>(F29/F$4)*100</f>
        <v>14.606741573033707</v>
      </c>
      <c r="H29" s="38">
        <v>1</v>
      </c>
      <c r="I29" s="39">
        <f>(H29/H$4)*100</f>
        <v>1.4492753623188406</v>
      </c>
      <c r="J29" s="38">
        <v>1</v>
      </c>
      <c r="K29" s="39">
        <f>(J29/J$4)*100</f>
        <v>1.8518518518518516</v>
      </c>
      <c r="L29" s="38">
        <v>0</v>
      </c>
      <c r="M29" s="39">
        <f>(L29/L$4)*100</f>
        <v>0</v>
      </c>
      <c r="N29" s="38"/>
      <c r="O29" s="39" t="e">
        <f>(N29/N$4)*100</f>
        <v>#DIV/0!</v>
      </c>
      <c r="P29" s="40">
        <f>D29+F29+H29+J29+L29+N29</f>
        <v>20</v>
      </c>
      <c r="Q29" s="39">
        <f>(P29/P$4)*100</f>
        <v>6.349206349206349</v>
      </c>
      <c r="R29" s="18"/>
    </row>
    <row r="30" spans="1:18" ht="15.75">
      <c r="A30" s="99" t="s">
        <v>15</v>
      </c>
      <c r="B30" s="99"/>
      <c r="C30" s="99"/>
      <c r="D30" s="41">
        <v>2</v>
      </c>
      <c r="E30" s="42">
        <f>(D30/D$4)*100</f>
        <v>2.0618556701030926</v>
      </c>
      <c r="F30" s="41">
        <v>2</v>
      </c>
      <c r="G30" s="42">
        <f>(F30/F$4)*100</f>
        <v>2.247191011235955</v>
      </c>
      <c r="H30" s="41">
        <v>0</v>
      </c>
      <c r="I30" s="42">
        <f>(H30/H$4)*100</f>
        <v>0</v>
      </c>
      <c r="J30" s="41">
        <v>2</v>
      </c>
      <c r="K30" s="42">
        <f>(J30/J$4)*100</f>
        <v>3.7037037037037033</v>
      </c>
      <c r="L30" s="41">
        <v>0</v>
      </c>
      <c r="M30" s="42">
        <f>(L30/L$4)*100</f>
        <v>0</v>
      </c>
      <c r="N30" s="41"/>
      <c r="O30" s="42" t="e">
        <f>(N30/N$4)*100</f>
        <v>#DIV/0!</v>
      </c>
      <c r="P30" s="43">
        <f>D30+F30+H30+J30+L30+N30</f>
        <v>6</v>
      </c>
      <c r="Q30" s="42">
        <f>(P30/P$4)*100</f>
        <v>1.9047619047619049</v>
      </c>
      <c r="R30" s="18"/>
    </row>
    <row r="31" spans="1:18" s="30" customFormat="1" ht="15.75">
      <c r="A31" s="44"/>
      <c r="B31" s="44"/>
      <c r="C31" s="44"/>
      <c r="D31" s="45"/>
      <c r="E31" s="46">
        <f>SUM(E26:E30)</f>
        <v>100</v>
      </c>
      <c r="F31" s="45"/>
      <c r="G31" s="46">
        <f>SUM(G26:G30)</f>
        <v>100</v>
      </c>
      <c r="H31" s="45"/>
      <c r="I31" s="46">
        <f>SUM(I26:I30)</f>
        <v>100</v>
      </c>
      <c r="J31" s="45"/>
      <c r="K31" s="46">
        <f>SUM(K26:K30)</f>
        <v>100</v>
      </c>
      <c r="L31" s="45"/>
      <c r="M31" s="46">
        <f>SUM(M26:M30)</f>
        <v>99.99999999999997</v>
      </c>
      <c r="N31" s="45"/>
      <c r="O31" s="46" t="e">
        <f>SUM(O26:O30)</f>
        <v>#DIV/0!</v>
      </c>
      <c r="P31" s="45"/>
      <c r="Q31" s="46">
        <f>SUM(Q26:Q30)</f>
        <v>100</v>
      </c>
      <c r="R31" s="29"/>
    </row>
    <row r="32" spans="1:18" ht="18">
      <c r="A32" s="98" t="s">
        <v>39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18"/>
    </row>
    <row r="33" spans="1:18" ht="15.75">
      <c r="A33" s="96" t="s">
        <v>27</v>
      </c>
      <c r="B33" s="96"/>
      <c r="C33" s="96"/>
      <c r="D33" s="38">
        <v>71</v>
      </c>
      <c r="E33" s="39">
        <f aca="true" t="shared" si="0" ref="E33:E38">(D33/D$4)*100</f>
        <v>73.19587628865979</v>
      </c>
      <c r="F33" s="38">
        <v>74</v>
      </c>
      <c r="G33" s="39">
        <f aca="true" t="shared" si="1" ref="G33:G38">(F33/F$4)*100</f>
        <v>83.14606741573034</v>
      </c>
      <c r="H33" s="38">
        <v>57</v>
      </c>
      <c r="I33" s="39">
        <f aca="true" t="shared" si="2" ref="I33:I38">(H33/H$4)*100</f>
        <v>82.6086956521739</v>
      </c>
      <c r="J33" s="38">
        <v>44</v>
      </c>
      <c r="K33" s="39">
        <f aca="true" t="shared" si="3" ref="K33:K38">(J33/J$4)*100</f>
        <v>81.48148148148148</v>
      </c>
      <c r="L33" s="38">
        <v>3</v>
      </c>
      <c r="M33" s="39">
        <f aca="true" t="shared" si="4" ref="M33:M38">(L33/L$4)*100</f>
        <v>50</v>
      </c>
      <c r="N33" s="38"/>
      <c r="O33" s="39" t="e">
        <f aca="true" t="shared" si="5" ref="O33:O38">(N33/N$4)*100</f>
        <v>#DIV/0!</v>
      </c>
      <c r="P33" s="40">
        <f aca="true" t="shared" si="6" ref="P33:P38">D33+F33+H33+J33+L33+N33</f>
        <v>249</v>
      </c>
      <c r="Q33" s="39">
        <f aca="true" t="shared" si="7" ref="Q33:Q38">(P33/P$4)*100</f>
        <v>79.04761904761905</v>
      </c>
      <c r="R33" s="18"/>
    </row>
    <row r="34" spans="1:18" ht="15.75">
      <c r="A34" s="96" t="s">
        <v>28</v>
      </c>
      <c r="B34" s="96"/>
      <c r="C34" s="96"/>
      <c r="D34" s="38">
        <v>1</v>
      </c>
      <c r="E34" s="39">
        <f t="shared" si="0"/>
        <v>1.0309278350515463</v>
      </c>
      <c r="F34" s="38">
        <v>0</v>
      </c>
      <c r="G34" s="39">
        <f t="shared" si="1"/>
        <v>0</v>
      </c>
      <c r="H34" s="38">
        <v>1</v>
      </c>
      <c r="I34" s="39">
        <f t="shared" si="2"/>
        <v>1.4492753623188406</v>
      </c>
      <c r="J34" s="38">
        <v>0</v>
      </c>
      <c r="K34" s="39">
        <f t="shared" si="3"/>
        <v>0</v>
      </c>
      <c r="L34" s="38">
        <v>1</v>
      </c>
      <c r="M34" s="39">
        <f t="shared" si="4"/>
        <v>16.666666666666664</v>
      </c>
      <c r="N34" s="38"/>
      <c r="O34" s="39" t="e">
        <f t="shared" si="5"/>
        <v>#DIV/0!</v>
      </c>
      <c r="P34" s="40">
        <f t="shared" si="6"/>
        <v>3</v>
      </c>
      <c r="Q34" s="39">
        <f t="shared" si="7"/>
        <v>0.9523809523809524</v>
      </c>
      <c r="R34" s="18"/>
    </row>
    <row r="35" spans="1:18" ht="15.75">
      <c r="A35" s="96" t="s">
        <v>29</v>
      </c>
      <c r="B35" s="96"/>
      <c r="C35" s="96"/>
      <c r="D35" s="38">
        <v>15</v>
      </c>
      <c r="E35" s="39">
        <f t="shared" si="0"/>
        <v>15.463917525773196</v>
      </c>
      <c r="F35" s="38">
        <v>10</v>
      </c>
      <c r="G35" s="39">
        <f t="shared" si="1"/>
        <v>11.235955056179774</v>
      </c>
      <c r="H35" s="38">
        <v>8</v>
      </c>
      <c r="I35" s="39">
        <f t="shared" si="2"/>
        <v>11.594202898550725</v>
      </c>
      <c r="J35" s="38">
        <v>4</v>
      </c>
      <c r="K35" s="39">
        <f t="shared" si="3"/>
        <v>7.4074074074074066</v>
      </c>
      <c r="L35" s="38">
        <v>0</v>
      </c>
      <c r="M35" s="39">
        <f t="shared" si="4"/>
        <v>0</v>
      </c>
      <c r="N35" s="38"/>
      <c r="O35" s="39" t="e">
        <f t="shared" si="5"/>
        <v>#DIV/0!</v>
      </c>
      <c r="P35" s="40">
        <f t="shared" si="6"/>
        <v>37</v>
      </c>
      <c r="Q35" s="39">
        <f t="shared" si="7"/>
        <v>11.746031746031745</v>
      </c>
      <c r="R35" s="18"/>
    </row>
    <row r="36" spans="1:18" ht="15.75">
      <c r="A36" s="96" t="s">
        <v>30</v>
      </c>
      <c r="B36" s="96"/>
      <c r="C36" s="96"/>
      <c r="D36" s="38">
        <v>8</v>
      </c>
      <c r="E36" s="39">
        <f t="shared" si="0"/>
        <v>8.24742268041237</v>
      </c>
      <c r="F36" s="38">
        <v>4</v>
      </c>
      <c r="G36" s="39">
        <f t="shared" si="1"/>
        <v>4.49438202247191</v>
      </c>
      <c r="H36" s="38">
        <v>2</v>
      </c>
      <c r="I36" s="39">
        <f t="shared" si="2"/>
        <v>2.898550724637681</v>
      </c>
      <c r="J36" s="38">
        <v>1</v>
      </c>
      <c r="K36" s="39">
        <f t="shared" si="3"/>
        <v>1.8518518518518516</v>
      </c>
      <c r="L36" s="38">
        <v>1</v>
      </c>
      <c r="M36" s="39">
        <f t="shared" si="4"/>
        <v>16.666666666666664</v>
      </c>
      <c r="N36" s="38"/>
      <c r="O36" s="39" t="e">
        <f t="shared" si="5"/>
        <v>#DIV/0!</v>
      </c>
      <c r="P36" s="40">
        <f t="shared" si="6"/>
        <v>16</v>
      </c>
      <c r="Q36" s="39">
        <f t="shared" si="7"/>
        <v>5.079365079365079</v>
      </c>
      <c r="R36" s="18"/>
    </row>
    <row r="37" spans="1:18" ht="15.75">
      <c r="A37" s="96" t="s">
        <v>31</v>
      </c>
      <c r="B37" s="96"/>
      <c r="C37" s="96"/>
      <c r="D37" s="38">
        <v>0</v>
      </c>
      <c r="E37" s="39">
        <f t="shared" si="0"/>
        <v>0</v>
      </c>
      <c r="F37" s="38">
        <v>0</v>
      </c>
      <c r="G37" s="39">
        <f t="shared" si="1"/>
        <v>0</v>
      </c>
      <c r="H37" s="38">
        <v>0</v>
      </c>
      <c r="I37" s="39">
        <f t="shared" si="2"/>
        <v>0</v>
      </c>
      <c r="J37" s="38">
        <v>0</v>
      </c>
      <c r="K37" s="39">
        <f t="shared" si="3"/>
        <v>0</v>
      </c>
      <c r="L37" s="38">
        <v>0</v>
      </c>
      <c r="M37" s="39">
        <f t="shared" si="4"/>
        <v>0</v>
      </c>
      <c r="N37" s="38"/>
      <c r="O37" s="39" t="e">
        <f t="shared" si="5"/>
        <v>#DIV/0!</v>
      </c>
      <c r="P37" s="40">
        <f t="shared" si="6"/>
        <v>0</v>
      </c>
      <c r="Q37" s="39">
        <f t="shared" si="7"/>
        <v>0</v>
      </c>
      <c r="R37" s="18"/>
    </row>
    <row r="38" spans="1:18" ht="15.75">
      <c r="A38" s="96" t="s">
        <v>14</v>
      </c>
      <c r="B38" s="96"/>
      <c r="C38" s="96"/>
      <c r="D38" s="38">
        <v>2</v>
      </c>
      <c r="E38" s="39">
        <f t="shared" si="0"/>
        <v>2.0618556701030926</v>
      </c>
      <c r="F38" s="38">
        <v>1</v>
      </c>
      <c r="G38" s="39">
        <f t="shared" si="1"/>
        <v>1.1235955056179776</v>
      </c>
      <c r="H38" s="38">
        <v>1</v>
      </c>
      <c r="I38" s="39">
        <f t="shared" si="2"/>
        <v>1.4492753623188406</v>
      </c>
      <c r="J38" s="38">
        <v>5</v>
      </c>
      <c r="K38" s="39">
        <f t="shared" si="3"/>
        <v>9.25925925925926</v>
      </c>
      <c r="L38" s="38">
        <v>1</v>
      </c>
      <c r="M38" s="39">
        <f t="shared" si="4"/>
        <v>16.666666666666664</v>
      </c>
      <c r="N38" s="38"/>
      <c r="O38" s="39" t="e">
        <f t="shared" si="5"/>
        <v>#DIV/0!</v>
      </c>
      <c r="P38" s="40">
        <f t="shared" si="6"/>
        <v>10</v>
      </c>
      <c r="Q38" s="39">
        <f t="shared" si="7"/>
        <v>3.1746031746031744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8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100</v>
      </c>
      <c r="L39" s="8"/>
      <c r="M39" s="9">
        <f>SUM(M33:M38)</f>
        <v>99.99999999999997</v>
      </c>
      <c r="N39" s="8"/>
      <c r="O39" s="9" t="e">
        <f>SUM(O33:O38)</f>
        <v>#DIV/0!</v>
      </c>
      <c r="P39" s="8"/>
      <c r="Q39" s="9">
        <f>SUM(Q33:Q38)</f>
        <v>100</v>
      </c>
      <c r="R39" s="7"/>
    </row>
    <row r="40" spans="1:18" s="28" customFormat="1" ht="18">
      <c r="A40" s="98" t="s">
        <v>38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27"/>
    </row>
    <row r="41" spans="1:18" ht="15.75">
      <c r="A41" s="96" t="s">
        <v>32</v>
      </c>
      <c r="B41" s="96"/>
      <c r="C41" s="96"/>
      <c r="D41" s="38">
        <v>4</v>
      </c>
      <c r="E41" s="39">
        <f>(D41/D$4)*100</f>
        <v>4.123711340206185</v>
      </c>
      <c r="F41" s="38">
        <v>0</v>
      </c>
      <c r="G41" s="39">
        <f>(F41/F$4)*100</f>
        <v>0</v>
      </c>
      <c r="H41" s="38">
        <v>0</v>
      </c>
      <c r="I41" s="39">
        <f>(H41/H$4)*100</f>
        <v>0</v>
      </c>
      <c r="J41" s="38">
        <v>1</v>
      </c>
      <c r="K41" s="39">
        <f>(J41/J$4)*100</f>
        <v>1.8518518518518516</v>
      </c>
      <c r="L41" s="38">
        <v>1</v>
      </c>
      <c r="M41" s="39">
        <f>(L41/L$4)*100</f>
        <v>16.666666666666664</v>
      </c>
      <c r="N41" s="38"/>
      <c r="O41" s="39" t="e">
        <f>(N41/N$4)*100</f>
        <v>#DIV/0!</v>
      </c>
      <c r="P41" s="40">
        <f>D41+F41+H41+J41+L41+N41</f>
        <v>6</v>
      </c>
      <c r="Q41" s="39">
        <f>(P41/P$4)*100</f>
        <v>1.9047619047619049</v>
      </c>
      <c r="R41" s="18"/>
    </row>
    <row r="42" spans="1:18" ht="15.75">
      <c r="A42" s="96" t="s">
        <v>33</v>
      </c>
      <c r="B42" s="96"/>
      <c r="C42" s="96"/>
      <c r="D42" s="38">
        <v>92</v>
      </c>
      <c r="E42" s="39">
        <f>(D42/D$4)*100</f>
        <v>94.84536082474226</v>
      </c>
      <c r="F42" s="38">
        <v>87</v>
      </c>
      <c r="G42" s="39">
        <f>(F42/F$4)*100</f>
        <v>97.75280898876404</v>
      </c>
      <c r="H42" s="38">
        <v>68</v>
      </c>
      <c r="I42" s="39">
        <f>(H42/H$4)*100</f>
        <v>98.55072463768117</v>
      </c>
      <c r="J42" s="38">
        <v>50</v>
      </c>
      <c r="K42" s="39">
        <f>(J42/J$4)*100</f>
        <v>92.5925925925926</v>
      </c>
      <c r="L42" s="38">
        <v>5</v>
      </c>
      <c r="M42" s="39">
        <f>(L42/L$4)*100</f>
        <v>83.33333333333334</v>
      </c>
      <c r="N42" s="38"/>
      <c r="O42" s="39" t="e">
        <f>(N42/N$4)*100</f>
        <v>#DIV/0!</v>
      </c>
      <c r="P42" s="40">
        <f>D42+F42+H42+J42+L42+N42</f>
        <v>302</v>
      </c>
      <c r="Q42" s="39">
        <f>(P42/P$4)*100</f>
        <v>95.87301587301587</v>
      </c>
      <c r="R42" s="18"/>
    </row>
    <row r="43" spans="1:18" ht="15.75">
      <c r="A43" s="96" t="s">
        <v>34</v>
      </c>
      <c r="B43" s="96"/>
      <c r="C43" s="96"/>
      <c r="D43" s="38">
        <v>0</v>
      </c>
      <c r="E43" s="39">
        <f>(D43/D$4)*100</f>
        <v>0</v>
      </c>
      <c r="F43" s="38">
        <v>0</v>
      </c>
      <c r="G43" s="39">
        <f>(F43/F$4)*100</f>
        <v>0</v>
      </c>
      <c r="H43" s="38">
        <v>0</v>
      </c>
      <c r="I43" s="39">
        <f>(H43/H$4)*100</f>
        <v>0</v>
      </c>
      <c r="J43" s="38">
        <v>0</v>
      </c>
      <c r="K43" s="39">
        <f>(J43/J$4)*100</f>
        <v>0</v>
      </c>
      <c r="L43" s="38">
        <v>0</v>
      </c>
      <c r="M43" s="39">
        <f>(L43/L$4)*100</f>
        <v>0</v>
      </c>
      <c r="N43" s="38"/>
      <c r="O43" s="39" t="e">
        <f>(N43/N$4)*100</f>
        <v>#DIV/0!</v>
      </c>
      <c r="P43" s="40">
        <f>D43+F43+H43+J43+L43+N43</f>
        <v>0</v>
      </c>
      <c r="Q43" s="39">
        <f>(P43/P$4)*100</f>
        <v>0</v>
      </c>
      <c r="R43" s="18"/>
    </row>
    <row r="44" spans="1:18" ht="15.75">
      <c r="A44" s="96" t="s">
        <v>35</v>
      </c>
      <c r="B44" s="96"/>
      <c r="C44" s="96"/>
      <c r="D44" s="38">
        <v>0</v>
      </c>
      <c r="E44" s="39">
        <f>(D44/D$4)*100</f>
        <v>0</v>
      </c>
      <c r="F44" s="38">
        <v>2</v>
      </c>
      <c r="G44" s="39">
        <f>(F44/F$4)*100</f>
        <v>2.247191011235955</v>
      </c>
      <c r="H44" s="38">
        <v>1</v>
      </c>
      <c r="I44" s="39">
        <f>(H44/H$4)*100</f>
        <v>1.4492753623188406</v>
      </c>
      <c r="J44" s="38">
        <v>0</v>
      </c>
      <c r="K44" s="39">
        <f>(J44/J$4)*100</f>
        <v>0</v>
      </c>
      <c r="L44" s="38">
        <v>0</v>
      </c>
      <c r="M44" s="39">
        <f>(L44/L$4)*100</f>
        <v>0</v>
      </c>
      <c r="N44" s="38"/>
      <c r="O44" s="39" t="e">
        <f>(N44/N$4)*100</f>
        <v>#DIV/0!</v>
      </c>
      <c r="P44" s="40">
        <f>D44+F44+H44+J44+L44+N44</f>
        <v>3</v>
      </c>
      <c r="Q44" s="39">
        <f>(P44/P$4)*100</f>
        <v>0.9523809523809524</v>
      </c>
      <c r="R44" s="18"/>
    </row>
    <row r="45" spans="1:18" ht="15.75">
      <c r="A45" s="96" t="s">
        <v>15</v>
      </c>
      <c r="B45" s="96"/>
      <c r="C45" s="96"/>
      <c r="D45" s="38">
        <v>1</v>
      </c>
      <c r="E45" s="39">
        <f>(D45/D$4)*100</f>
        <v>1.0309278350515463</v>
      </c>
      <c r="F45" s="38"/>
      <c r="G45" s="39">
        <f>(F45/F$4)*100</f>
        <v>0</v>
      </c>
      <c r="H45" s="38">
        <v>0</v>
      </c>
      <c r="I45" s="39">
        <f>(H45/H$4)*100</f>
        <v>0</v>
      </c>
      <c r="J45" s="38">
        <v>3</v>
      </c>
      <c r="K45" s="39">
        <f>(J45/J$4)*100</f>
        <v>5.555555555555555</v>
      </c>
      <c r="L45" s="38">
        <v>0</v>
      </c>
      <c r="M45" s="39">
        <f>(L45/L$4)*100</f>
        <v>0</v>
      </c>
      <c r="N45" s="38"/>
      <c r="O45" s="39" t="e">
        <f>(N45/N$4)*100</f>
        <v>#DIV/0!</v>
      </c>
      <c r="P45" s="40">
        <f>D45+F45+H45+J45+L45+N45</f>
        <v>4</v>
      </c>
      <c r="Q45" s="39">
        <f>(P45/P$4)*100</f>
        <v>1.2698412698412698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99.99999999999999</v>
      </c>
      <c r="F46" s="8"/>
      <c r="G46" s="9">
        <f>SUM(G41:G45)</f>
        <v>100</v>
      </c>
      <c r="H46" s="8"/>
      <c r="I46" s="9">
        <f>SUM(I41:I45)</f>
        <v>100.00000000000001</v>
      </c>
      <c r="J46" s="8"/>
      <c r="K46" s="9">
        <f>SUM(K41:K45)</f>
        <v>100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99.99999999999999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 customHeight="1">
      <c r="A48" s="100" t="s">
        <v>37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8"/>
    </row>
    <row r="49" spans="1:18" ht="21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8"/>
    </row>
    <row r="50" spans="1:18" ht="15.75">
      <c r="A50" s="96" t="s">
        <v>13</v>
      </c>
      <c r="B50" s="96"/>
      <c r="C50" s="96"/>
      <c r="D50" s="38">
        <v>26</v>
      </c>
      <c r="E50" s="39">
        <f>(D50/D$4)*100</f>
        <v>26.804123711340207</v>
      </c>
      <c r="F50" s="38">
        <v>35</v>
      </c>
      <c r="G50" s="39">
        <f>(F50/F$4)*100</f>
        <v>39.325842696629216</v>
      </c>
      <c r="H50" s="38">
        <v>19</v>
      </c>
      <c r="I50" s="39">
        <f>(H50/H$4)*100</f>
        <v>27.536231884057973</v>
      </c>
      <c r="J50" s="38">
        <v>19</v>
      </c>
      <c r="K50" s="39">
        <f>(J50/J$4)*100</f>
        <v>35.18518518518518</v>
      </c>
      <c r="L50" s="38">
        <v>5</v>
      </c>
      <c r="M50" s="39">
        <f>(L50/L$4)*100</f>
        <v>83.33333333333334</v>
      </c>
      <c r="N50" s="38"/>
      <c r="O50" s="39" t="e">
        <f>(N50/N$4)*100</f>
        <v>#DIV/0!</v>
      </c>
      <c r="P50" s="40">
        <f>D50+F50+H50+J50+L50+N50</f>
        <v>104</v>
      </c>
      <c r="Q50" s="39">
        <f>(P50/P$4)*100</f>
        <v>33.01587301587301</v>
      </c>
      <c r="R50" s="18"/>
    </row>
    <row r="51" spans="1:18" ht="15.75">
      <c r="A51" s="96" t="s">
        <v>36</v>
      </c>
      <c r="B51" s="96"/>
      <c r="C51" s="96"/>
      <c r="D51" s="38">
        <v>69</v>
      </c>
      <c r="E51" s="39">
        <f>(D51/D$4)*100</f>
        <v>71.1340206185567</v>
      </c>
      <c r="F51" s="38">
        <v>50</v>
      </c>
      <c r="G51" s="39">
        <f>(F51/F$4)*100</f>
        <v>56.17977528089888</v>
      </c>
      <c r="H51" s="38">
        <v>49</v>
      </c>
      <c r="I51" s="39">
        <f>(H51/H$4)*100</f>
        <v>71.01449275362319</v>
      </c>
      <c r="J51" s="38">
        <v>34</v>
      </c>
      <c r="K51" s="39">
        <f>(J51/J$4)*100</f>
        <v>62.96296296296296</v>
      </c>
      <c r="L51" s="38">
        <v>1</v>
      </c>
      <c r="M51" s="39">
        <f>(L51/L$4)*100</f>
        <v>16.666666666666664</v>
      </c>
      <c r="N51" s="38"/>
      <c r="O51" s="39" t="e">
        <f>(N51/N$4)*100</f>
        <v>#DIV/0!</v>
      </c>
      <c r="P51" s="40">
        <f>D51+F51+H51+J51+L51+N51</f>
        <v>203</v>
      </c>
      <c r="Q51" s="39">
        <f>(P51/P$4)*100</f>
        <v>64.44444444444444</v>
      </c>
      <c r="R51" s="18"/>
    </row>
    <row r="52" spans="1:18" ht="15.75">
      <c r="A52" s="96" t="s">
        <v>15</v>
      </c>
      <c r="B52" s="96"/>
      <c r="C52" s="96"/>
      <c r="D52" s="38">
        <v>2</v>
      </c>
      <c r="E52" s="39">
        <f>(D52/D$4)*100</f>
        <v>2.0618556701030926</v>
      </c>
      <c r="F52" s="38">
        <v>4</v>
      </c>
      <c r="G52" s="39">
        <f>(F52/F$4)*100</f>
        <v>4.49438202247191</v>
      </c>
      <c r="H52" s="38">
        <v>1</v>
      </c>
      <c r="I52" s="39">
        <f>(H52/H$4)*100</f>
        <v>1.4492753623188406</v>
      </c>
      <c r="J52" s="38">
        <v>1</v>
      </c>
      <c r="K52" s="39">
        <f>(J52/J$4)*100</f>
        <v>1.8518518518518516</v>
      </c>
      <c r="L52" s="38">
        <v>0</v>
      </c>
      <c r="M52" s="39">
        <f>(L52/L$4)*100</f>
        <v>0</v>
      </c>
      <c r="N52" s="38"/>
      <c r="O52" s="39" t="e">
        <f>(N52/N$4)*100</f>
        <v>#DIV/0!</v>
      </c>
      <c r="P52" s="40">
        <f>D52+F52+H52+J52+L52+N52</f>
        <v>8</v>
      </c>
      <c r="Q52" s="39">
        <f>(P52/P$4)*100</f>
        <v>2.5396825396825395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98" t="s">
        <v>45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18"/>
    </row>
    <row r="56" spans="1:18" ht="15.75">
      <c r="A56" s="96" t="s">
        <v>46</v>
      </c>
      <c r="B56" s="96"/>
      <c r="C56" s="96"/>
      <c r="D56" s="38">
        <v>54</v>
      </c>
      <c r="E56" s="39">
        <f>(D56/D$4)*100</f>
        <v>55.670103092783506</v>
      </c>
      <c r="F56" s="38">
        <v>56</v>
      </c>
      <c r="G56" s="39">
        <f>(F56/F$4)*100</f>
        <v>62.92134831460674</v>
      </c>
      <c r="H56" s="38">
        <v>38</v>
      </c>
      <c r="I56" s="39">
        <f>(H56/H$4)*100</f>
        <v>55.072463768115945</v>
      </c>
      <c r="J56" s="38">
        <v>29</v>
      </c>
      <c r="K56" s="39">
        <f>(J56/J$4)*100</f>
        <v>53.70370370370371</v>
      </c>
      <c r="L56" s="38">
        <v>3</v>
      </c>
      <c r="M56" s="39">
        <f>(L56/L$4)*100</f>
        <v>50</v>
      </c>
      <c r="N56" s="50"/>
      <c r="O56" s="39" t="e">
        <f>(N56/N$4)*100</f>
        <v>#DIV/0!</v>
      </c>
      <c r="P56" s="51">
        <f>D56+F56+H56+J56+L56+N56</f>
        <v>180</v>
      </c>
      <c r="Q56" s="39">
        <f>(P56/P$4)*100</f>
        <v>57.14285714285714</v>
      </c>
      <c r="R56" s="18"/>
    </row>
    <row r="57" spans="1:18" ht="15.75">
      <c r="A57" s="96" t="s">
        <v>47</v>
      </c>
      <c r="B57" s="96"/>
      <c r="C57" s="96"/>
      <c r="D57" s="38">
        <v>59</v>
      </c>
      <c r="E57" s="39">
        <f>(D57/D$4)*100</f>
        <v>60.824742268041234</v>
      </c>
      <c r="F57" s="38">
        <v>54</v>
      </c>
      <c r="G57" s="39">
        <f>(F57/F$4)*100</f>
        <v>60.67415730337079</v>
      </c>
      <c r="H57" s="38">
        <v>48</v>
      </c>
      <c r="I57" s="39">
        <f>(H57/H$4)*100</f>
        <v>69.56521739130434</v>
      </c>
      <c r="J57" s="38">
        <v>30</v>
      </c>
      <c r="K57" s="39">
        <f>(J57/J$4)*100</f>
        <v>55.55555555555556</v>
      </c>
      <c r="L57" s="38">
        <v>4</v>
      </c>
      <c r="M57" s="39">
        <f>(L57/L$4)*100</f>
        <v>66.66666666666666</v>
      </c>
      <c r="N57" s="38"/>
      <c r="O57" s="39" t="e">
        <f>(N57/N$4)*100</f>
        <v>#DIV/0!</v>
      </c>
      <c r="P57" s="40">
        <f>D57+F57+H57+J57+L57+N57</f>
        <v>195</v>
      </c>
      <c r="Q57" s="39">
        <f>(P57/P$4)*100</f>
        <v>61.904761904761905</v>
      </c>
      <c r="R57" s="18"/>
    </row>
    <row r="58" spans="1:18" ht="15.75">
      <c r="A58" s="96" t="s">
        <v>48</v>
      </c>
      <c r="B58" s="96"/>
      <c r="C58" s="96"/>
      <c r="D58" s="38">
        <v>68</v>
      </c>
      <c r="E58" s="39">
        <f>(D58/D$4)*100</f>
        <v>70.10309278350515</v>
      </c>
      <c r="F58" s="38">
        <v>58</v>
      </c>
      <c r="G58" s="39">
        <f>(F58/F$4)*100</f>
        <v>65.1685393258427</v>
      </c>
      <c r="H58" s="38">
        <v>47</v>
      </c>
      <c r="I58" s="39">
        <f>(H58/H$4)*100</f>
        <v>68.11594202898551</v>
      </c>
      <c r="J58" s="38">
        <v>39</v>
      </c>
      <c r="K58" s="39">
        <f>(J58/J$4)*100</f>
        <v>72.22222222222221</v>
      </c>
      <c r="L58" s="38">
        <v>5</v>
      </c>
      <c r="M58" s="39">
        <f>(L58/L$4)*100</f>
        <v>83.33333333333334</v>
      </c>
      <c r="N58" s="38"/>
      <c r="O58" s="39" t="e">
        <f>(N58/N$4)*100</f>
        <v>#DIV/0!</v>
      </c>
      <c r="P58" s="40">
        <f>D58+F58+H58+J58+L58+N58</f>
        <v>217</v>
      </c>
      <c r="Q58" s="39">
        <f>(P58/P$4)*100</f>
        <v>68.88888888888889</v>
      </c>
      <c r="R58" s="18"/>
    </row>
    <row r="59" spans="1:18" ht="15.75">
      <c r="A59" s="96" t="s">
        <v>49</v>
      </c>
      <c r="B59" s="96"/>
      <c r="C59" s="96"/>
      <c r="D59" s="38">
        <v>1</v>
      </c>
      <c r="E59" s="39">
        <f>(D59/D$4)*100</f>
        <v>1.0309278350515463</v>
      </c>
      <c r="F59" s="38">
        <v>0</v>
      </c>
      <c r="G59" s="39">
        <f>(F59/F$4)*100</f>
        <v>0</v>
      </c>
      <c r="H59" s="38">
        <v>2</v>
      </c>
      <c r="I59" s="39">
        <f>(H59/H$4)*100</f>
        <v>2.898550724637681</v>
      </c>
      <c r="J59" s="38">
        <v>1</v>
      </c>
      <c r="K59" s="39">
        <f>(J59/J$4)*100</f>
        <v>1.8518518518518516</v>
      </c>
      <c r="L59" s="38">
        <v>0</v>
      </c>
      <c r="M59" s="39">
        <f>(L59/L$4)*100</f>
        <v>0</v>
      </c>
      <c r="N59" s="38"/>
      <c r="O59" s="39" t="e">
        <f>(N59/N$4)*100</f>
        <v>#DIV/0!</v>
      </c>
      <c r="P59" s="40">
        <f>D59+F59+H59+J59+L59+N59</f>
        <v>4</v>
      </c>
      <c r="Q59" s="39">
        <f>(P59/P$4)*100</f>
        <v>1.2698412698412698</v>
      </c>
      <c r="R59" s="18"/>
    </row>
    <row r="60" spans="1:18" ht="15.75">
      <c r="A60" s="96" t="s">
        <v>15</v>
      </c>
      <c r="B60" s="96"/>
      <c r="C60" s="96"/>
      <c r="D60" s="38">
        <v>12</v>
      </c>
      <c r="E60" s="39">
        <f>(D60/D$4)*100</f>
        <v>12.371134020618557</v>
      </c>
      <c r="F60" s="38">
        <v>10</v>
      </c>
      <c r="G60" s="39">
        <f>(F60/F$4)*100</f>
        <v>11.235955056179774</v>
      </c>
      <c r="H60" s="38">
        <v>3</v>
      </c>
      <c r="I60" s="39">
        <f>(H60/H$4)*100</f>
        <v>4.3478260869565215</v>
      </c>
      <c r="J60" s="38">
        <v>9</v>
      </c>
      <c r="K60" s="39">
        <f>(J60/J$4)*100</f>
        <v>16.666666666666664</v>
      </c>
      <c r="L60" s="38">
        <v>0</v>
      </c>
      <c r="M60" s="39">
        <f>(L60/L$4)*100</f>
        <v>0</v>
      </c>
      <c r="N60" s="38"/>
      <c r="O60" s="39" t="e">
        <f>(N60/N$4)*100</f>
        <v>#DIV/0!</v>
      </c>
      <c r="P60" s="40">
        <f>D60+F60+H60+J60+L60+N60</f>
        <v>34</v>
      </c>
      <c r="Q60" s="39">
        <f>(P60/P$4)*100</f>
        <v>10.793650793650794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200</v>
      </c>
      <c r="F61" s="8"/>
      <c r="G61" s="9">
        <f>SUM(G56:G60)</f>
        <v>200</v>
      </c>
      <c r="H61" s="8"/>
      <c r="I61" s="9">
        <f>SUM(I56:I60)</f>
        <v>200.00000000000003</v>
      </c>
      <c r="J61" s="8"/>
      <c r="K61" s="9">
        <f>SUM(K56:K60)</f>
        <v>199.99999999999997</v>
      </c>
      <c r="L61" s="8"/>
      <c r="M61" s="9">
        <f>SUM(M56:M60)</f>
        <v>200</v>
      </c>
      <c r="N61" s="8"/>
      <c r="O61" s="9" t="e">
        <f>SUM(O56:O60)</f>
        <v>#DIV/0!</v>
      </c>
      <c r="P61" s="8"/>
      <c r="Q61" s="9">
        <f>SUM(Q56:Q60)</f>
        <v>199.99999999999997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 customHeight="1">
      <c r="A63" s="100" t="s">
        <v>50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8"/>
    </row>
    <row r="64" spans="1:18" ht="21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8"/>
    </row>
    <row r="65" spans="1:18" ht="15.75">
      <c r="A65" s="96" t="s">
        <v>13</v>
      </c>
      <c r="B65" s="96"/>
      <c r="C65" s="96"/>
      <c r="D65" s="38">
        <v>42</v>
      </c>
      <c r="E65" s="39">
        <f>(D65/D$4)*100</f>
        <v>43.29896907216495</v>
      </c>
      <c r="F65" s="38">
        <v>50</v>
      </c>
      <c r="G65" s="39">
        <f>(F65/F$4)*100</f>
        <v>56.17977528089888</v>
      </c>
      <c r="H65" s="38">
        <v>30</v>
      </c>
      <c r="I65" s="39">
        <f>(H65/H$4)*100</f>
        <v>43.47826086956522</v>
      </c>
      <c r="J65" s="38">
        <v>15</v>
      </c>
      <c r="K65" s="39">
        <f>(J65/J$4)*100</f>
        <v>27.77777777777778</v>
      </c>
      <c r="L65" s="38">
        <v>3</v>
      </c>
      <c r="M65" s="39">
        <f>(L65/L$4)*100</f>
        <v>50</v>
      </c>
      <c r="N65" s="38"/>
      <c r="O65" s="39" t="e">
        <f>(N65/N$4)*100</f>
        <v>#DIV/0!</v>
      </c>
      <c r="P65" s="40">
        <f>D65+F65+H65+J65+L65+N65</f>
        <v>140</v>
      </c>
      <c r="Q65" s="39">
        <f>(P65/P$4)*100</f>
        <v>44.44444444444444</v>
      </c>
      <c r="R65" s="18"/>
    </row>
    <row r="66" spans="1:18" ht="15.75">
      <c r="A66" s="96" t="s">
        <v>36</v>
      </c>
      <c r="B66" s="96"/>
      <c r="C66" s="96"/>
      <c r="D66" s="38">
        <v>48</v>
      </c>
      <c r="E66" s="39">
        <f>(D66/D$4)*100</f>
        <v>49.48453608247423</v>
      </c>
      <c r="F66" s="38">
        <v>35</v>
      </c>
      <c r="G66" s="39">
        <f>(F66/F$4)*100</f>
        <v>39.325842696629216</v>
      </c>
      <c r="H66" s="38">
        <v>37</v>
      </c>
      <c r="I66" s="39">
        <f>(H66/H$4)*100</f>
        <v>53.62318840579711</v>
      </c>
      <c r="J66" s="38">
        <v>34</v>
      </c>
      <c r="K66" s="39">
        <f>(J66/J$4)*100</f>
        <v>62.96296296296296</v>
      </c>
      <c r="L66" s="38">
        <v>1</v>
      </c>
      <c r="M66" s="39">
        <f>(L66/L$4)*100</f>
        <v>16.666666666666664</v>
      </c>
      <c r="N66" s="38"/>
      <c r="O66" s="39" t="e">
        <f>(N66/N$4)*100</f>
        <v>#DIV/0!</v>
      </c>
      <c r="P66" s="40">
        <f>D66+F66+H66+J66+L66+N66</f>
        <v>155</v>
      </c>
      <c r="Q66" s="39">
        <f>(P66/P$4)*100</f>
        <v>49.2063492063492</v>
      </c>
      <c r="R66" s="18"/>
    </row>
    <row r="67" spans="1:18" ht="15.75">
      <c r="A67" s="96" t="s">
        <v>15</v>
      </c>
      <c r="B67" s="96"/>
      <c r="C67" s="96"/>
      <c r="D67" s="38">
        <v>7</v>
      </c>
      <c r="E67" s="39">
        <f>(D67/D$4)*100</f>
        <v>7.216494845360824</v>
      </c>
      <c r="F67" s="38">
        <v>4</v>
      </c>
      <c r="G67" s="39">
        <f>(F67/F$4)*100</f>
        <v>4.49438202247191</v>
      </c>
      <c r="H67" s="38">
        <v>2</v>
      </c>
      <c r="I67" s="39">
        <f>(H67/H$4)*100</f>
        <v>2.898550724637681</v>
      </c>
      <c r="J67" s="38">
        <v>5</v>
      </c>
      <c r="K67" s="39">
        <f>(J67/J$4)*100</f>
        <v>9.25925925925926</v>
      </c>
      <c r="L67" s="38">
        <v>2</v>
      </c>
      <c r="M67" s="39">
        <f>(L67/L$4)*100</f>
        <v>33.33333333333333</v>
      </c>
      <c r="N67" s="38"/>
      <c r="O67" s="39" t="e">
        <f>(N67/N$4)*100</f>
        <v>#DIV/0!</v>
      </c>
      <c r="P67" s="40">
        <f>D67+F67+H67+J67+L67+N67</f>
        <v>20</v>
      </c>
      <c r="Q67" s="39">
        <f>(P67/P$4)*100</f>
        <v>6.349206349206349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100.00000000000001</v>
      </c>
      <c r="F68" s="8"/>
      <c r="G68" s="9">
        <f>SUM(G65:G67)</f>
        <v>100</v>
      </c>
      <c r="H68" s="8"/>
      <c r="I68" s="9">
        <f>SUM(I65:I67)</f>
        <v>100.00000000000001</v>
      </c>
      <c r="J68" s="8"/>
      <c r="K68" s="9">
        <f>SUM(K65:K67)</f>
        <v>100</v>
      </c>
      <c r="L68" s="8"/>
      <c r="M68" s="9">
        <f>SUM(M65:M67)</f>
        <v>99.99999999999999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 customHeight="1">
      <c r="A70" s="100" t="s">
        <v>60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8"/>
    </row>
    <row r="71" spans="1:18" ht="21.7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8"/>
    </row>
    <row r="72" spans="1:18" ht="15.75">
      <c r="A72" s="96" t="s">
        <v>13</v>
      </c>
      <c r="B72" s="96"/>
      <c r="C72" s="96"/>
      <c r="D72" s="38">
        <v>84</v>
      </c>
      <c r="E72" s="39">
        <f>(D72/D$4)*100</f>
        <v>86.5979381443299</v>
      </c>
      <c r="F72" s="38">
        <v>82</v>
      </c>
      <c r="G72" s="39">
        <f>(F72/F$4)*100</f>
        <v>92.13483146067416</v>
      </c>
      <c r="H72" s="38">
        <v>65</v>
      </c>
      <c r="I72" s="39">
        <f>(H72/H$4)*100</f>
        <v>94.20289855072464</v>
      </c>
      <c r="J72" s="38">
        <v>45</v>
      </c>
      <c r="K72" s="39">
        <f>(J72/J$4)*100</f>
        <v>83.33333333333334</v>
      </c>
      <c r="L72" s="38">
        <v>4</v>
      </c>
      <c r="M72" s="39">
        <f>(L72/L$4)*100</f>
        <v>66.66666666666666</v>
      </c>
      <c r="N72" s="38"/>
      <c r="O72" s="39" t="e">
        <f>(N72/N$4)*100</f>
        <v>#DIV/0!</v>
      </c>
      <c r="P72" s="40">
        <f>D72+F72+H72+J72+L72+N72</f>
        <v>280</v>
      </c>
      <c r="Q72" s="39">
        <f>(P72/P$4)*100</f>
        <v>88.88888888888889</v>
      </c>
      <c r="R72" s="18"/>
    </row>
    <row r="73" spans="1:18" ht="15.75">
      <c r="A73" s="96" t="s">
        <v>36</v>
      </c>
      <c r="B73" s="96"/>
      <c r="C73" s="96"/>
      <c r="D73" s="38">
        <v>5</v>
      </c>
      <c r="E73" s="39">
        <f>(D73/D$4)*100</f>
        <v>5.154639175257731</v>
      </c>
      <c r="F73" s="38">
        <v>2</v>
      </c>
      <c r="G73" s="39">
        <f>(F73/F$4)*100</f>
        <v>2.247191011235955</v>
      </c>
      <c r="H73" s="38">
        <v>3</v>
      </c>
      <c r="I73" s="39">
        <f>(H73/H$4)*100</f>
        <v>4.3478260869565215</v>
      </c>
      <c r="J73" s="38">
        <v>4</v>
      </c>
      <c r="K73" s="39">
        <f>(J73/J$4)*100</f>
        <v>7.4074074074074066</v>
      </c>
      <c r="L73" s="38">
        <v>0</v>
      </c>
      <c r="M73" s="39">
        <f>(L73/L$4)*100</f>
        <v>0</v>
      </c>
      <c r="N73" s="38"/>
      <c r="O73" s="39" t="e">
        <f>(N73/N$4)*100</f>
        <v>#DIV/0!</v>
      </c>
      <c r="P73" s="40">
        <f>D73+F73+H73+J73+L73+N73</f>
        <v>14</v>
      </c>
      <c r="Q73" s="39">
        <f>(P73/P$4)*100</f>
        <v>4.444444444444445</v>
      </c>
      <c r="R73" s="18"/>
    </row>
    <row r="74" spans="1:18" ht="15.75">
      <c r="A74" s="96" t="s">
        <v>15</v>
      </c>
      <c r="B74" s="96"/>
      <c r="C74" s="96"/>
      <c r="D74" s="38">
        <v>8</v>
      </c>
      <c r="E74" s="39">
        <f>(D74/D$4)*100</f>
        <v>8.24742268041237</v>
      </c>
      <c r="F74" s="38">
        <v>5</v>
      </c>
      <c r="G74" s="39">
        <f>(F74/F$4)*100</f>
        <v>5.617977528089887</v>
      </c>
      <c r="H74" s="38">
        <v>1</v>
      </c>
      <c r="I74" s="39">
        <f>(H74/H$4)*100</f>
        <v>1.4492753623188406</v>
      </c>
      <c r="J74" s="38">
        <v>5</v>
      </c>
      <c r="K74" s="39">
        <f>(J74/J$4)*100</f>
        <v>9.25925925925926</v>
      </c>
      <c r="L74" s="38">
        <v>2</v>
      </c>
      <c r="M74" s="39">
        <f>(L74/L$4)*100</f>
        <v>33.33333333333333</v>
      </c>
      <c r="N74" s="38"/>
      <c r="O74" s="39" t="e">
        <f>(N74/N$4)*100</f>
        <v>#DIV/0!</v>
      </c>
      <c r="P74" s="40">
        <f>D74+F74+H74+J74+L74+N74</f>
        <v>21</v>
      </c>
      <c r="Q74" s="39">
        <f>(P74/P$4)*100</f>
        <v>6.666666666666667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99.99999999999999</v>
      </c>
      <c r="N75" s="8"/>
      <c r="O75" s="9" t="e">
        <f>SUM(O72:O74)</f>
        <v>#DIV/0!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 customHeight="1">
      <c r="A77" s="100" t="s">
        <v>84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8"/>
    </row>
    <row r="78" spans="1:18" ht="21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8"/>
    </row>
    <row r="79" spans="1:18" ht="15.75">
      <c r="A79" s="96" t="s">
        <v>51</v>
      </c>
      <c r="B79" s="96"/>
      <c r="C79" s="96"/>
      <c r="D79" s="38">
        <v>30</v>
      </c>
      <c r="E79" s="39">
        <f>(D79/D$4)*100</f>
        <v>30.927835051546392</v>
      </c>
      <c r="F79" s="38">
        <v>29</v>
      </c>
      <c r="G79" s="39">
        <f>(F79/F$4)*100</f>
        <v>32.58426966292135</v>
      </c>
      <c r="H79" s="38">
        <v>22</v>
      </c>
      <c r="I79" s="39">
        <f>(H79/H$4)*100</f>
        <v>31.88405797101449</v>
      </c>
      <c r="J79" s="38">
        <v>18</v>
      </c>
      <c r="K79" s="39">
        <f>(J79/J$4)*100</f>
        <v>33.33333333333333</v>
      </c>
      <c r="L79" s="38">
        <v>0</v>
      </c>
      <c r="M79" s="39">
        <f>(L79/L$4)*100</f>
        <v>0</v>
      </c>
      <c r="N79" s="38"/>
      <c r="O79" s="39" t="e">
        <f>(N79/N$4)*100</f>
        <v>#DIV/0!</v>
      </c>
      <c r="P79" s="40">
        <f>D79+F79+H79+J79+L79+N79</f>
        <v>99</v>
      </c>
      <c r="Q79" s="39">
        <f>(P79/P$4)*100</f>
        <v>31.428571428571427</v>
      </c>
      <c r="R79" s="18"/>
    </row>
    <row r="80" spans="1:18" ht="15.75">
      <c r="A80" s="96" t="s">
        <v>52</v>
      </c>
      <c r="B80" s="96"/>
      <c r="C80" s="96"/>
      <c r="D80" s="38">
        <v>33</v>
      </c>
      <c r="E80" s="39">
        <f>(D80/D$4)*100</f>
        <v>34.02061855670103</v>
      </c>
      <c r="F80" s="38">
        <v>34</v>
      </c>
      <c r="G80" s="39">
        <f>(F80/F$4)*100</f>
        <v>38.20224719101123</v>
      </c>
      <c r="H80" s="38">
        <v>13</v>
      </c>
      <c r="I80" s="39">
        <f>(H80/H$4)*100</f>
        <v>18.84057971014493</v>
      </c>
      <c r="J80" s="38">
        <v>9</v>
      </c>
      <c r="K80" s="39">
        <f>(J80/J$4)*100</f>
        <v>16.666666666666664</v>
      </c>
      <c r="L80" s="38">
        <v>4</v>
      </c>
      <c r="M80" s="39">
        <f>(L80/L$4)*100</f>
        <v>66.66666666666666</v>
      </c>
      <c r="N80" s="38"/>
      <c r="O80" s="39" t="e">
        <f>(N80/N$4)*100</f>
        <v>#DIV/0!</v>
      </c>
      <c r="P80" s="40">
        <f>D80+F80+H80+J80+L80+N80</f>
        <v>93</v>
      </c>
      <c r="Q80" s="39">
        <f>(P80/P$4)*100</f>
        <v>29.523809523809526</v>
      </c>
      <c r="R80" s="18"/>
    </row>
    <row r="81" spans="1:18" ht="30.75" customHeight="1">
      <c r="A81" s="101" t="s">
        <v>53</v>
      </c>
      <c r="B81" s="101"/>
      <c r="C81" s="101"/>
      <c r="D81" s="38">
        <v>27</v>
      </c>
      <c r="E81" s="39">
        <f>(D81/D$4)*100</f>
        <v>27.835051546391753</v>
      </c>
      <c r="F81" s="38">
        <v>23</v>
      </c>
      <c r="G81" s="39">
        <f>(F81/F$4)*100</f>
        <v>25.842696629213485</v>
      </c>
      <c r="H81" s="38">
        <v>29</v>
      </c>
      <c r="I81" s="39">
        <f>(H81/H$4)*100</f>
        <v>42.028985507246375</v>
      </c>
      <c r="J81" s="38">
        <v>18</v>
      </c>
      <c r="K81" s="39">
        <f>(J81/J$4)*100</f>
        <v>33.33333333333333</v>
      </c>
      <c r="L81" s="38">
        <v>0</v>
      </c>
      <c r="M81" s="39">
        <f>(L81/L$4)*100</f>
        <v>0</v>
      </c>
      <c r="N81" s="38"/>
      <c r="O81" s="39" t="e">
        <f>(N81/N$4)*100</f>
        <v>#DIV/0!</v>
      </c>
      <c r="P81" s="40">
        <f>D81+F81+H81+J81+L81+N81</f>
        <v>97</v>
      </c>
      <c r="Q81" s="39">
        <f>(P81/P$4)*100</f>
        <v>30.793650793650794</v>
      </c>
      <c r="R81" s="18"/>
    </row>
    <row r="82" spans="1:18" ht="15.75">
      <c r="A82" s="96" t="s">
        <v>15</v>
      </c>
      <c r="B82" s="96"/>
      <c r="C82" s="96"/>
      <c r="D82" s="38">
        <v>7</v>
      </c>
      <c r="E82" s="39">
        <f>(D82/D$4)*100</f>
        <v>7.216494845360824</v>
      </c>
      <c r="F82" s="38">
        <v>3</v>
      </c>
      <c r="G82" s="39">
        <f>(F82/F$4)*100</f>
        <v>3.3707865168539324</v>
      </c>
      <c r="H82" s="38">
        <v>5</v>
      </c>
      <c r="I82" s="39">
        <f>(H82/H$4)*100</f>
        <v>7.246376811594203</v>
      </c>
      <c r="J82" s="38">
        <v>9</v>
      </c>
      <c r="K82" s="39">
        <f>(J82/J$4)*100</f>
        <v>16.666666666666664</v>
      </c>
      <c r="L82" s="38">
        <v>2</v>
      </c>
      <c r="M82" s="39">
        <f>(L82/L$4)*100</f>
        <v>33.33333333333333</v>
      </c>
      <c r="N82" s="38"/>
      <c r="O82" s="39" t="e">
        <f>(N82/N$4)*100</f>
        <v>#DIV/0!</v>
      </c>
      <c r="P82" s="40">
        <f>D82+F82+H82+J82+L82+N82</f>
        <v>26</v>
      </c>
      <c r="Q82" s="39">
        <f>(P82/P$4)*100</f>
        <v>8.253968253968253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8"/>
      <c r="G83" s="9">
        <f>SUM(G79:G82)</f>
        <v>99.99999999999999</v>
      </c>
      <c r="H83" s="8"/>
      <c r="I83" s="9">
        <f>SUM(I79:I82)</f>
        <v>100</v>
      </c>
      <c r="J83" s="8"/>
      <c r="K83" s="9">
        <f>SUM(K79:K82)</f>
        <v>99.99999999999997</v>
      </c>
      <c r="L83" s="8"/>
      <c r="M83" s="9">
        <f>SUM(M79:M82)</f>
        <v>99.99999999999999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100" t="s">
        <v>54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8"/>
    </row>
    <row r="86" spans="1:18" ht="15.75">
      <c r="A86" s="96" t="s">
        <v>55</v>
      </c>
      <c r="B86" s="96"/>
      <c r="C86" s="96"/>
      <c r="D86" s="38">
        <v>44</v>
      </c>
      <c r="E86" s="39">
        <f aca="true" t="shared" si="8" ref="E86:E91">(D86/D$4)*100</f>
        <v>45.36082474226804</v>
      </c>
      <c r="F86" s="38">
        <v>42</v>
      </c>
      <c r="G86" s="39">
        <f aca="true" t="shared" si="9" ref="G86:G91">(F86/F$4)*100</f>
        <v>47.19101123595505</v>
      </c>
      <c r="H86" s="38">
        <v>24</v>
      </c>
      <c r="I86" s="39">
        <f aca="true" t="shared" si="10" ref="I86:I91">(H86/H$4)*100</f>
        <v>34.78260869565217</v>
      </c>
      <c r="J86" s="38">
        <v>10</v>
      </c>
      <c r="K86" s="39">
        <f aca="true" t="shared" si="11" ref="K86:K91">(J86/J$4)*100</f>
        <v>18.51851851851852</v>
      </c>
      <c r="L86" s="38">
        <v>2</v>
      </c>
      <c r="M86" s="39">
        <f aca="true" t="shared" si="12" ref="M86:M91">(L86/L$4)*100</f>
        <v>33.33333333333333</v>
      </c>
      <c r="N86" s="38"/>
      <c r="O86" s="39" t="e">
        <f aca="true" t="shared" si="13" ref="O86:O91">(N86/N$4)*100</f>
        <v>#DIV/0!</v>
      </c>
      <c r="P86" s="40">
        <f aca="true" t="shared" si="14" ref="P86:P91">D86+F86+H86+J86+L86+N86</f>
        <v>122</v>
      </c>
      <c r="Q86" s="39">
        <f aca="true" t="shared" si="15" ref="Q86:Q91">(P86/P$4)*100</f>
        <v>38.730158730158735</v>
      </c>
      <c r="R86" s="18"/>
    </row>
    <row r="87" spans="1:18" ht="15.75">
      <c r="A87" s="96" t="s">
        <v>56</v>
      </c>
      <c r="B87" s="96"/>
      <c r="C87" s="96"/>
      <c r="D87" s="38">
        <v>22</v>
      </c>
      <c r="E87" s="39">
        <f t="shared" si="8"/>
        <v>22.68041237113402</v>
      </c>
      <c r="F87" s="38">
        <v>16</v>
      </c>
      <c r="G87" s="39">
        <f t="shared" si="9"/>
        <v>17.97752808988764</v>
      </c>
      <c r="H87" s="38">
        <v>12</v>
      </c>
      <c r="I87" s="39">
        <f t="shared" si="10"/>
        <v>17.391304347826086</v>
      </c>
      <c r="J87" s="38">
        <v>11</v>
      </c>
      <c r="K87" s="39">
        <f t="shared" si="11"/>
        <v>20.37037037037037</v>
      </c>
      <c r="L87" s="38">
        <v>1</v>
      </c>
      <c r="M87" s="39">
        <f t="shared" si="12"/>
        <v>16.666666666666664</v>
      </c>
      <c r="N87" s="38"/>
      <c r="O87" s="39" t="e">
        <f t="shared" si="13"/>
        <v>#DIV/0!</v>
      </c>
      <c r="P87" s="40">
        <f t="shared" si="14"/>
        <v>62</v>
      </c>
      <c r="Q87" s="39">
        <f t="shared" si="15"/>
        <v>19.682539682539684</v>
      </c>
      <c r="R87" s="18"/>
    </row>
    <row r="88" spans="1:18" ht="30" customHeight="1">
      <c r="A88" s="101" t="s">
        <v>57</v>
      </c>
      <c r="B88" s="101"/>
      <c r="C88" s="101"/>
      <c r="D88" s="38">
        <v>9</v>
      </c>
      <c r="E88" s="39">
        <f t="shared" si="8"/>
        <v>9.278350515463918</v>
      </c>
      <c r="F88" s="38">
        <v>4</v>
      </c>
      <c r="G88" s="39">
        <f t="shared" si="9"/>
        <v>4.49438202247191</v>
      </c>
      <c r="H88" s="38">
        <v>6</v>
      </c>
      <c r="I88" s="39">
        <f t="shared" si="10"/>
        <v>8.695652173913043</v>
      </c>
      <c r="J88" s="38">
        <v>9</v>
      </c>
      <c r="K88" s="39">
        <f t="shared" si="11"/>
        <v>16.666666666666664</v>
      </c>
      <c r="L88" s="38">
        <v>0</v>
      </c>
      <c r="M88" s="39">
        <f t="shared" si="12"/>
        <v>0</v>
      </c>
      <c r="N88" s="38"/>
      <c r="O88" s="39" t="e">
        <f t="shared" si="13"/>
        <v>#DIV/0!</v>
      </c>
      <c r="P88" s="40">
        <f t="shared" si="14"/>
        <v>28</v>
      </c>
      <c r="Q88" s="39">
        <f t="shared" si="15"/>
        <v>8.88888888888889</v>
      </c>
      <c r="R88" s="18"/>
    </row>
    <row r="89" spans="1:18" ht="63" customHeight="1">
      <c r="A89" s="101" t="s">
        <v>58</v>
      </c>
      <c r="B89" s="101"/>
      <c r="C89" s="101"/>
      <c r="D89" s="38">
        <v>6</v>
      </c>
      <c r="E89" s="39">
        <f t="shared" si="8"/>
        <v>6.185567010309279</v>
      </c>
      <c r="F89" s="38">
        <v>10</v>
      </c>
      <c r="G89" s="39">
        <f t="shared" si="9"/>
        <v>11.235955056179774</v>
      </c>
      <c r="H89" s="38">
        <v>15</v>
      </c>
      <c r="I89" s="39">
        <f t="shared" si="10"/>
        <v>21.73913043478261</v>
      </c>
      <c r="J89" s="38">
        <v>3</v>
      </c>
      <c r="K89" s="39">
        <f t="shared" si="11"/>
        <v>5.555555555555555</v>
      </c>
      <c r="L89" s="38">
        <v>0</v>
      </c>
      <c r="M89" s="39">
        <f t="shared" si="12"/>
        <v>0</v>
      </c>
      <c r="N89" s="38"/>
      <c r="O89" s="39" t="e">
        <f t="shared" si="13"/>
        <v>#DIV/0!</v>
      </c>
      <c r="P89" s="40">
        <f t="shared" si="14"/>
        <v>34</v>
      </c>
      <c r="Q89" s="39">
        <f t="shared" si="15"/>
        <v>10.793650793650794</v>
      </c>
      <c r="R89" s="18"/>
    </row>
    <row r="90" spans="1:18" ht="91.5" customHeight="1">
      <c r="A90" s="101" t="s">
        <v>59</v>
      </c>
      <c r="B90" s="101"/>
      <c r="C90" s="101"/>
      <c r="D90" s="38">
        <v>7</v>
      </c>
      <c r="E90" s="39">
        <f t="shared" si="8"/>
        <v>7.216494845360824</v>
      </c>
      <c r="F90" s="38">
        <v>1</v>
      </c>
      <c r="G90" s="39">
        <f t="shared" si="9"/>
        <v>1.1235955056179776</v>
      </c>
      <c r="H90" s="38">
        <v>0</v>
      </c>
      <c r="I90" s="39">
        <f t="shared" si="10"/>
        <v>0</v>
      </c>
      <c r="J90" s="38">
        <v>5</v>
      </c>
      <c r="K90" s="39">
        <f t="shared" si="11"/>
        <v>9.25925925925926</v>
      </c>
      <c r="L90" s="38">
        <v>0</v>
      </c>
      <c r="M90" s="39">
        <f t="shared" si="12"/>
        <v>0</v>
      </c>
      <c r="N90" s="38"/>
      <c r="O90" s="39" t="e">
        <f t="shared" si="13"/>
        <v>#DIV/0!</v>
      </c>
      <c r="P90" s="40">
        <f t="shared" si="14"/>
        <v>13</v>
      </c>
      <c r="Q90" s="39">
        <f t="shared" si="15"/>
        <v>4.1269841269841265</v>
      </c>
      <c r="R90" s="18"/>
    </row>
    <row r="91" spans="1:18" ht="15.75">
      <c r="A91" s="96" t="s">
        <v>15</v>
      </c>
      <c r="B91" s="96"/>
      <c r="C91" s="96"/>
      <c r="D91" s="38">
        <v>9</v>
      </c>
      <c r="E91" s="39">
        <f t="shared" si="8"/>
        <v>9.278350515463918</v>
      </c>
      <c r="F91" s="38">
        <v>16</v>
      </c>
      <c r="G91" s="39">
        <f t="shared" si="9"/>
        <v>17.97752808988764</v>
      </c>
      <c r="H91" s="38">
        <v>12</v>
      </c>
      <c r="I91" s="39">
        <f t="shared" si="10"/>
        <v>17.391304347826086</v>
      </c>
      <c r="J91" s="38">
        <v>16</v>
      </c>
      <c r="K91" s="39">
        <f t="shared" si="11"/>
        <v>29.629629629629626</v>
      </c>
      <c r="L91" s="38">
        <v>3</v>
      </c>
      <c r="M91" s="39">
        <f t="shared" si="12"/>
        <v>50</v>
      </c>
      <c r="N91" s="38"/>
      <c r="O91" s="39" t="e">
        <f t="shared" si="13"/>
        <v>#DIV/0!</v>
      </c>
      <c r="P91" s="40">
        <f t="shared" si="14"/>
        <v>56</v>
      </c>
      <c r="Q91" s="39">
        <f t="shared" si="15"/>
        <v>17.77777777777778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8"/>
      <c r="G92" s="9">
        <f>SUM(G86:G91)</f>
        <v>100</v>
      </c>
      <c r="H92" s="8"/>
      <c r="I92" s="9">
        <f>SUM(I86:I91)</f>
        <v>100</v>
      </c>
      <c r="J92" s="8"/>
      <c r="K92" s="9">
        <f>SUM(K86:K91)</f>
        <v>100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98" t="s">
        <v>61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18"/>
    </row>
    <row r="95" spans="1:18" ht="15.75">
      <c r="A95" s="96" t="s">
        <v>13</v>
      </c>
      <c r="B95" s="96"/>
      <c r="C95" s="96"/>
      <c r="D95" s="38">
        <v>9</v>
      </c>
      <c r="E95" s="39">
        <f>(D95/D$4)*100</f>
        <v>9.278350515463918</v>
      </c>
      <c r="F95" s="38">
        <v>15</v>
      </c>
      <c r="G95" s="39">
        <f>(F95/F$4)*100</f>
        <v>16.853932584269664</v>
      </c>
      <c r="H95" s="38">
        <v>5</v>
      </c>
      <c r="I95" s="39">
        <f>(H95/H$4)*100</f>
        <v>7.246376811594203</v>
      </c>
      <c r="J95" s="38">
        <v>13</v>
      </c>
      <c r="K95" s="39">
        <f>(J95/J$4)*100</f>
        <v>24.074074074074073</v>
      </c>
      <c r="L95" s="38">
        <v>2</v>
      </c>
      <c r="M95" s="39">
        <f>(L95/L$4)*100</f>
        <v>33.33333333333333</v>
      </c>
      <c r="N95" s="38"/>
      <c r="O95" s="39" t="e">
        <f>(N95/N$4)*100</f>
        <v>#DIV/0!</v>
      </c>
      <c r="P95" s="40">
        <f>D95+F95+H95+J95+L95+N95</f>
        <v>44</v>
      </c>
      <c r="Q95" s="39">
        <f>(P95/P$4)*100</f>
        <v>13.968253968253968</v>
      </c>
      <c r="R95" s="18"/>
    </row>
    <row r="96" spans="1:18" ht="15.75">
      <c r="A96" s="96" t="s">
        <v>36</v>
      </c>
      <c r="B96" s="96"/>
      <c r="C96" s="96"/>
      <c r="D96" s="38">
        <v>80</v>
      </c>
      <c r="E96" s="39">
        <f>(D96/D$4)*100</f>
        <v>82.4742268041237</v>
      </c>
      <c r="F96" s="38">
        <v>70</v>
      </c>
      <c r="G96" s="39">
        <f>(F96/F$4)*100</f>
        <v>78.65168539325843</v>
      </c>
      <c r="H96" s="38">
        <v>58</v>
      </c>
      <c r="I96" s="39">
        <f>(H96/H$4)*100</f>
        <v>84.05797101449275</v>
      </c>
      <c r="J96" s="38">
        <v>35</v>
      </c>
      <c r="K96" s="39">
        <f>(J96/J$4)*100</f>
        <v>64.81481481481481</v>
      </c>
      <c r="L96" s="38">
        <v>2</v>
      </c>
      <c r="M96" s="39">
        <f>(L96/L$4)*100</f>
        <v>33.33333333333333</v>
      </c>
      <c r="N96" s="38"/>
      <c r="O96" s="39" t="e">
        <f>(N96/N$4)*100</f>
        <v>#DIV/0!</v>
      </c>
      <c r="P96" s="40">
        <f>D96+F96+H96+J96+L96+N96</f>
        <v>245</v>
      </c>
      <c r="Q96" s="39">
        <f>(P96/P$4)*100</f>
        <v>77.77777777777779</v>
      </c>
      <c r="R96" s="18"/>
    </row>
    <row r="97" spans="1:18" ht="15.75">
      <c r="A97" s="96" t="s">
        <v>15</v>
      </c>
      <c r="B97" s="96"/>
      <c r="C97" s="96"/>
      <c r="D97" s="38">
        <v>8</v>
      </c>
      <c r="E97" s="39">
        <f>(D97/D$4)*100</f>
        <v>8.24742268041237</v>
      </c>
      <c r="F97" s="38">
        <v>4</v>
      </c>
      <c r="G97" s="39">
        <f>(F97/F$4)*100</f>
        <v>4.49438202247191</v>
      </c>
      <c r="H97" s="38">
        <v>6</v>
      </c>
      <c r="I97" s="39">
        <f>(H97/H$4)*100</f>
        <v>8.695652173913043</v>
      </c>
      <c r="J97" s="38">
        <v>6</v>
      </c>
      <c r="K97" s="39">
        <f>(J97/J$4)*100</f>
        <v>11.11111111111111</v>
      </c>
      <c r="L97" s="38">
        <v>2</v>
      </c>
      <c r="M97" s="39">
        <f>(L97/L$4)*100</f>
        <v>33.33333333333333</v>
      </c>
      <c r="N97" s="38"/>
      <c r="O97" s="39" t="e">
        <f>(N97/N$4)*100</f>
        <v>#DIV/0!</v>
      </c>
      <c r="P97" s="40">
        <f>D97+F97+H97+J97+L97+N97</f>
        <v>26</v>
      </c>
      <c r="Q97" s="39">
        <f>(P97/P$4)*100</f>
        <v>8.253968253968253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99.99999999999999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</v>
      </c>
      <c r="L98" s="8"/>
      <c r="M98" s="9">
        <f>SUM(M95:M97)</f>
        <v>99.99999999999999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98" t="s">
        <v>62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18"/>
    </row>
    <row r="101" spans="1:18" ht="15.75">
      <c r="A101" s="96" t="s">
        <v>13</v>
      </c>
      <c r="B101" s="96"/>
      <c r="C101" s="96"/>
      <c r="D101" s="38">
        <v>11</v>
      </c>
      <c r="E101" s="39">
        <f>(D101/D$4)*100</f>
        <v>11.34020618556701</v>
      </c>
      <c r="F101" s="38">
        <v>15</v>
      </c>
      <c r="G101" s="39">
        <f>(F101/F$4)*100</f>
        <v>16.853932584269664</v>
      </c>
      <c r="H101" s="38">
        <v>9</v>
      </c>
      <c r="I101" s="39">
        <f>(H101/H$4)*100</f>
        <v>13.043478260869565</v>
      </c>
      <c r="J101" s="38">
        <v>7</v>
      </c>
      <c r="K101" s="39">
        <f>(J101/J$4)*100</f>
        <v>12.962962962962962</v>
      </c>
      <c r="L101" s="38">
        <v>3</v>
      </c>
      <c r="M101" s="39">
        <f>(L101/L$4)*100</f>
        <v>50</v>
      </c>
      <c r="N101" s="38"/>
      <c r="O101" s="39" t="e">
        <f>(N101/N$4)*100</f>
        <v>#DIV/0!</v>
      </c>
      <c r="P101" s="40">
        <f>D101+F101+H101+J101+L101+N101</f>
        <v>45</v>
      </c>
      <c r="Q101" s="39">
        <f>(P101/P$4)*100</f>
        <v>14.285714285714285</v>
      </c>
      <c r="R101" s="18"/>
    </row>
    <row r="102" spans="1:18" ht="15.75">
      <c r="A102" s="96" t="s">
        <v>36</v>
      </c>
      <c r="B102" s="96"/>
      <c r="C102" s="96"/>
      <c r="D102" s="38">
        <v>72</v>
      </c>
      <c r="E102" s="39">
        <f>(D102/D$4)*100</f>
        <v>74.22680412371135</v>
      </c>
      <c r="F102" s="38">
        <v>73</v>
      </c>
      <c r="G102" s="39">
        <f>(F102/F$4)*100</f>
        <v>82.02247191011236</v>
      </c>
      <c r="H102" s="38">
        <v>53</v>
      </c>
      <c r="I102" s="39">
        <f>(H102/H$4)*100</f>
        <v>76.81159420289855</v>
      </c>
      <c r="J102" s="38">
        <v>41</v>
      </c>
      <c r="K102" s="39">
        <f>(J102/J$4)*100</f>
        <v>75.92592592592592</v>
      </c>
      <c r="L102" s="38">
        <v>1</v>
      </c>
      <c r="M102" s="39">
        <f>(L102/L$4)*100</f>
        <v>16.666666666666664</v>
      </c>
      <c r="N102" s="38"/>
      <c r="O102" s="39" t="e">
        <f>(N102/N$4)*100</f>
        <v>#DIV/0!</v>
      </c>
      <c r="P102" s="40">
        <f>D102+F102+H102+J102+L102+N102</f>
        <v>240</v>
      </c>
      <c r="Q102" s="39">
        <f>(P102/P$4)*100</f>
        <v>76.19047619047619</v>
      </c>
      <c r="R102" s="18"/>
    </row>
    <row r="103" spans="1:18" ht="15.75">
      <c r="A103" s="96" t="s">
        <v>15</v>
      </c>
      <c r="B103" s="96"/>
      <c r="C103" s="96"/>
      <c r="D103" s="38">
        <v>14</v>
      </c>
      <c r="E103" s="39">
        <f>(D103/D$4)*100</f>
        <v>14.432989690721648</v>
      </c>
      <c r="F103" s="38">
        <v>1</v>
      </c>
      <c r="G103" s="39">
        <f>(F103/F$4)*100</f>
        <v>1.1235955056179776</v>
      </c>
      <c r="H103" s="38">
        <v>7</v>
      </c>
      <c r="I103" s="39">
        <f>(H103/H$4)*100</f>
        <v>10.144927536231885</v>
      </c>
      <c r="J103" s="38">
        <v>6</v>
      </c>
      <c r="K103" s="39">
        <f>(J103/J$4)*100</f>
        <v>11.11111111111111</v>
      </c>
      <c r="L103" s="38">
        <v>2</v>
      </c>
      <c r="M103" s="39">
        <f>(L103/L$4)*100</f>
        <v>33.33333333333333</v>
      </c>
      <c r="N103" s="38"/>
      <c r="O103" s="39" t="e">
        <f>(N103/N$4)*100</f>
        <v>#DIV/0!</v>
      </c>
      <c r="P103" s="40">
        <f>D103+F103+H103+J103+L103+N103</f>
        <v>30</v>
      </c>
      <c r="Q103" s="39">
        <f>(P103/P$4)*100</f>
        <v>9.523809523809524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99.99999999999999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98" t="s">
        <v>63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18"/>
    </row>
    <row r="107" spans="1:18" ht="15.75">
      <c r="A107" s="96" t="s">
        <v>64</v>
      </c>
      <c r="B107" s="96"/>
      <c r="C107" s="96"/>
      <c r="D107" s="38">
        <v>44</v>
      </c>
      <c r="E107" s="39">
        <f aca="true" t="shared" si="16" ref="E107:E112">(D107/D$4)*100</f>
        <v>45.36082474226804</v>
      </c>
      <c r="F107" s="38">
        <v>41</v>
      </c>
      <c r="G107" s="39">
        <f aca="true" t="shared" si="17" ref="G107:G112">(F107/F$4)*100</f>
        <v>46.06741573033708</v>
      </c>
      <c r="H107" s="38">
        <v>24</v>
      </c>
      <c r="I107" s="39">
        <f aca="true" t="shared" si="18" ref="I107:I112">(H107/H$4)*100</f>
        <v>34.78260869565217</v>
      </c>
      <c r="J107" s="38">
        <v>26</v>
      </c>
      <c r="K107" s="39">
        <f aca="true" t="shared" si="19" ref="K107:K112">(J107/J$4)*100</f>
        <v>48.148148148148145</v>
      </c>
      <c r="L107" s="38">
        <v>2</v>
      </c>
      <c r="M107" s="39">
        <f aca="true" t="shared" si="20" ref="M107:M112">(L107/L$4)*100</f>
        <v>33.33333333333333</v>
      </c>
      <c r="N107" s="38"/>
      <c r="O107" s="39" t="e">
        <f aca="true" t="shared" si="21" ref="O107:O112">(N107/N$4)*100</f>
        <v>#DIV/0!</v>
      </c>
      <c r="P107" s="40">
        <f aca="true" t="shared" si="22" ref="P107:P112">D107+F107+H107+J107+L107+N107</f>
        <v>137</v>
      </c>
      <c r="Q107" s="39">
        <f aca="true" t="shared" si="23" ref="Q107:Q112">(P107/P$4)*100</f>
        <v>43.492063492063494</v>
      </c>
      <c r="R107" s="18"/>
    </row>
    <row r="108" spans="1:18" ht="15.75">
      <c r="A108" s="96" t="s">
        <v>65</v>
      </c>
      <c r="B108" s="96"/>
      <c r="C108" s="96"/>
      <c r="D108" s="38">
        <v>13</v>
      </c>
      <c r="E108" s="39">
        <f t="shared" si="16"/>
        <v>13.402061855670103</v>
      </c>
      <c r="F108" s="38">
        <v>12</v>
      </c>
      <c r="G108" s="39">
        <f t="shared" si="17"/>
        <v>13.48314606741573</v>
      </c>
      <c r="H108" s="38">
        <v>12</v>
      </c>
      <c r="I108" s="39">
        <f t="shared" si="18"/>
        <v>17.391304347826086</v>
      </c>
      <c r="J108" s="38">
        <v>25</v>
      </c>
      <c r="K108" s="39">
        <f t="shared" si="19"/>
        <v>46.2962962962963</v>
      </c>
      <c r="L108" s="38">
        <v>0</v>
      </c>
      <c r="M108" s="39">
        <f t="shared" si="20"/>
        <v>0</v>
      </c>
      <c r="N108" s="38"/>
      <c r="O108" s="39" t="e">
        <f t="shared" si="21"/>
        <v>#DIV/0!</v>
      </c>
      <c r="P108" s="40">
        <f t="shared" si="22"/>
        <v>62</v>
      </c>
      <c r="Q108" s="39">
        <f t="shared" si="23"/>
        <v>19.682539682539684</v>
      </c>
      <c r="R108" s="18"/>
    </row>
    <row r="109" spans="1:18" ht="15.75">
      <c r="A109" s="96" t="s">
        <v>66</v>
      </c>
      <c r="B109" s="96"/>
      <c r="C109" s="96"/>
      <c r="D109" s="38">
        <v>33</v>
      </c>
      <c r="E109" s="39">
        <f t="shared" si="16"/>
        <v>34.02061855670103</v>
      </c>
      <c r="F109" s="38">
        <v>46</v>
      </c>
      <c r="G109" s="39">
        <f t="shared" si="17"/>
        <v>51.68539325842697</v>
      </c>
      <c r="H109" s="38">
        <v>27</v>
      </c>
      <c r="I109" s="39">
        <f t="shared" si="18"/>
        <v>39.130434782608695</v>
      </c>
      <c r="J109" s="38">
        <v>8</v>
      </c>
      <c r="K109" s="39">
        <f t="shared" si="19"/>
        <v>14.814814814814813</v>
      </c>
      <c r="L109" s="38">
        <v>2</v>
      </c>
      <c r="M109" s="39">
        <f t="shared" si="20"/>
        <v>33.33333333333333</v>
      </c>
      <c r="N109" s="38"/>
      <c r="O109" s="39" t="e">
        <f t="shared" si="21"/>
        <v>#DIV/0!</v>
      </c>
      <c r="P109" s="40">
        <f t="shared" si="22"/>
        <v>116</v>
      </c>
      <c r="Q109" s="39">
        <f t="shared" si="23"/>
        <v>36.82539682539683</v>
      </c>
      <c r="R109" s="18"/>
    </row>
    <row r="110" spans="1:18" ht="15.75">
      <c r="A110" s="96" t="s">
        <v>67</v>
      </c>
      <c r="B110" s="96"/>
      <c r="C110" s="96"/>
      <c r="D110" s="38">
        <v>19</v>
      </c>
      <c r="E110" s="39">
        <f t="shared" si="16"/>
        <v>19.587628865979383</v>
      </c>
      <c r="F110" s="38">
        <v>19</v>
      </c>
      <c r="G110" s="39">
        <f t="shared" si="17"/>
        <v>21.34831460674157</v>
      </c>
      <c r="H110" s="38">
        <v>15</v>
      </c>
      <c r="I110" s="39">
        <f t="shared" si="18"/>
        <v>21.73913043478261</v>
      </c>
      <c r="J110" s="38">
        <v>11</v>
      </c>
      <c r="K110" s="39">
        <f t="shared" si="19"/>
        <v>20.37037037037037</v>
      </c>
      <c r="L110" s="38">
        <v>0</v>
      </c>
      <c r="M110" s="39">
        <f t="shared" si="20"/>
        <v>0</v>
      </c>
      <c r="N110" s="38"/>
      <c r="O110" s="39" t="e">
        <f t="shared" si="21"/>
        <v>#DIV/0!</v>
      </c>
      <c r="P110" s="40">
        <f t="shared" si="22"/>
        <v>64</v>
      </c>
      <c r="Q110" s="39">
        <f t="shared" si="23"/>
        <v>20.317460317460316</v>
      </c>
      <c r="R110" s="18"/>
    </row>
    <row r="111" spans="1:18" ht="30.75" customHeight="1">
      <c r="A111" s="102" t="s">
        <v>68</v>
      </c>
      <c r="B111" s="102"/>
      <c r="C111" s="102"/>
      <c r="D111" s="38">
        <v>32</v>
      </c>
      <c r="E111" s="39">
        <f t="shared" si="16"/>
        <v>32.98969072164948</v>
      </c>
      <c r="F111" s="38">
        <v>21</v>
      </c>
      <c r="G111" s="39">
        <f t="shared" si="17"/>
        <v>23.595505617977526</v>
      </c>
      <c r="H111" s="38">
        <v>22</v>
      </c>
      <c r="I111" s="39">
        <f t="shared" si="18"/>
        <v>31.88405797101449</v>
      </c>
      <c r="J111" s="38">
        <v>10</v>
      </c>
      <c r="K111" s="39">
        <f t="shared" si="19"/>
        <v>18.51851851851852</v>
      </c>
      <c r="L111" s="38">
        <v>1</v>
      </c>
      <c r="M111" s="39">
        <f t="shared" si="20"/>
        <v>16.666666666666664</v>
      </c>
      <c r="N111" s="38"/>
      <c r="O111" s="39" t="e">
        <f t="shared" si="21"/>
        <v>#DIV/0!</v>
      </c>
      <c r="P111" s="40">
        <f t="shared" si="22"/>
        <v>86</v>
      </c>
      <c r="Q111" s="39">
        <f t="shared" si="23"/>
        <v>27.3015873015873</v>
      </c>
      <c r="R111" s="18"/>
    </row>
    <row r="112" spans="1:18" ht="15.75">
      <c r="A112" s="96" t="s">
        <v>14</v>
      </c>
      <c r="B112" s="96"/>
      <c r="C112" s="96"/>
      <c r="D112" s="38">
        <v>0</v>
      </c>
      <c r="E112" s="39">
        <f t="shared" si="16"/>
        <v>0</v>
      </c>
      <c r="F112" s="38">
        <v>1</v>
      </c>
      <c r="G112" s="39">
        <f t="shared" si="17"/>
        <v>1.1235955056179776</v>
      </c>
      <c r="H112" s="38"/>
      <c r="I112" s="39">
        <f t="shared" si="18"/>
        <v>0</v>
      </c>
      <c r="J112" s="38">
        <v>6</v>
      </c>
      <c r="K112" s="39">
        <f t="shared" si="19"/>
        <v>11.11111111111111</v>
      </c>
      <c r="L112" s="38">
        <v>1</v>
      </c>
      <c r="M112" s="39">
        <f t="shared" si="20"/>
        <v>16.666666666666664</v>
      </c>
      <c r="N112" s="38"/>
      <c r="O112" s="39" t="e">
        <f t="shared" si="21"/>
        <v>#DIV/0!</v>
      </c>
      <c r="P112" s="40">
        <f t="shared" si="22"/>
        <v>8</v>
      </c>
      <c r="Q112" s="39">
        <f t="shared" si="23"/>
        <v>2.5396825396825395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145.36082474226805</v>
      </c>
      <c r="F113" s="8"/>
      <c r="G113" s="9">
        <f>SUM(G107:G112)</f>
        <v>157.30337078651687</v>
      </c>
      <c r="H113" s="8"/>
      <c r="I113" s="9">
        <f>SUM(I107:I112)</f>
        <v>144.92753623188406</v>
      </c>
      <c r="J113" s="8"/>
      <c r="K113" s="9">
        <f>SUM(K107:K112)</f>
        <v>159.25925925925927</v>
      </c>
      <c r="L113" s="8"/>
      <c r="M113" s="9">
        <f>SUM(M107:M112)</f>
        <v>99.99999999999997</v>
      </c>
      <c r="N113" s="8"/>
      <c r="O113" s="9" t="e">
        <f>SUM(O107:O112)</f>
        <v>#DIV/0!</v>
      </c>
      <c r="P113" s="8"/>
      <c r="Q113" s="9">
        <f>SUM(Q107:Q112)</f>
        <v>150.15873015873015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98" t="s">
        <v>69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18"/>
    </row>
    <row r="116" spans="1:18" ht="15.75">
      <c r="A116" s="96" t="s">
        <v>13</v>
      </c>
      <c r="B116" s="96"/>
      <c r="C116" s="96"/>
      <c r="D116" s="38">
        <v>14</v>
      </c>
      <c r="E116" s="39">
        <f>(D116/D$4)*100</f>
        <v>14.432989690721648</v>
      </c>
      <c r="F116" s="38">
        <v>12</v>
      </c>
      <c r="G116" s="39">
        <f>(F116/F$4)*100</f>
        <v>13.48314606741573</v>
      </c>
      <c r="H116" s="38">
        <v>6</v>
      </c>
      <c r="I116" s="39">
        <f>(H116/H$4)*100</f>
        <v>8.695652173913043</v>
      </c>
      <c r="J116" s="38">
        <v>14</v>
      </c>
      <c r="K116" s="39">
        <f>(J116/J$4)*100</f>
        <v>25.925925925925924</v>
      </c>
      <c r="L116" s="38">
        <v>3</v>
      </c>
      <c r="M116" s="39">
        <f>(L116/L$4)*100</f>
        <v>50</v>
      </c>
      <c r="N116" s="38"/>
      <c r="O116" s="39" t="e">
        <f>(N116/N$4)*100</f>
        <v>#DIV/0!</v>
      </c>
      <c r="P116" s="40">
        <f>D116+F116+H116+J116+L116+N116</f>
        <v>49</v>
      </c>
      <c r="Q116" s="39">
        <f>(P116/P$4)*100</f>
        <v>15.555555555555555</v>
      </c>
      <c r="R116" s="18"/>
    </row>
    <row r="117" spans="1:18" ht="15.75">
      <c r="A117" s="96" t="s">
        <v>36</v>
      </c>
      <c r="B117" s="96"/>
      <c r="C117" s="96"/>
      <c r="D117" s="38">
        <v>77</v>
      </c>
      <c r="E117" s="39">
        <f>(D117/D$4)*100</f>
        <v>79.38144329896907</v>
      </c>
      <c r="F117" s="38">
        <v>74</v>
      </c>
      <c r="G117" s="39">
        <f>(F117/F$4)*100</f>
        <v>83.14606741573034</v>
      </c>
      <c r="H117" s="38">
        <v>59</v>
      </c>
      <c r="I117" s="39">
        <f>(H117/H$4)*100</f>
        <v>85.5072463768116</v>
      </c>
      <c r="J117" s="38">
        <v>34</v>
      </c>
      <c r="K117" s="39">
        <f>(J117/J$4)*100</f>
        <v>62.96296296296296</v>
      </c>
      <c r="L117" s="38">
        <v>1</v>
      </c>
      <c r="M117" s="39">
        <f>(L117/L$4)*100</f>
        <v>16.666666666666664</v>
      </c>
      <c r="N117" s="38"/>
      <c r="O117" s="39" t="e">
        <f>(N117/N$4)*100</f>
        <v>#DIV/0!</v>
      </c>
      <c r="P117" s="40">
        <f>D117+F117+H117+J117+L117+N117</f>
        <v>245</v>
      </c>
      <c r="Q117" s="39">
        <f>(P117/P$4)*100</f>
        <v>77.77777777777779</v>
      </c>
      <c r="R117" s="18"/>
    </row>
    <row r="118" spans="1:18" ht="15.75">
      <c r="A118" s="96" t="s">
        <v>15</v>
      </c>
      <c r="B118" s="96"/>
      <c r="C118" s="96"/>
      <c r="D118" s="38">
        <v>6</v>
      </c>
      <c r="E118" s="39">
        <f>(D118/D$4)*100</f>
        <v>6.185567010309279</v>
      </c>
      <c r="F118" s="38">
        <v>3</v>
      </c>
      <c r="G118" s="39">
        <f>(F118/F$4)*100</f>
        <v>3.3707865168539324</v>
      </c>
      <c r="H118" s="38">
        <v>4</v>
      </c>
      <c r="I118" s="39">
        <f>(H118/H$4)*100</f>
        <v>5.797101449275362</v>
      </c>
      <c r="J118" s="38">
        <v>6</v>
      </c>
      <c r="K118" s="39">
        <f>(J118/J$4)*100</f>
        <v>11.11111111111111</v>
      </c>
      <c r="L118" s="38">
        <v>2</v>
      </c>
      <c r="M118" s="39">
        <f>(L118/L$4)*100</f>
        <v>33.33333333333333</v>
      </c>
      <c r="N118" s="38"/>
      <c r="O118" s="39" t="e">
        <f>(N118/N$4)*100</f>
        <v>#DIV/0!</v>
      </c>
      <c r="P118" s="40">
        <f>D118+F118+H118+J118+L118+N118</f>
        <v>21</v>
      </c>
      <c r="Q118" s="39">
        <f>(P118/P$4)*100</f>
        <v>6.666666666666667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99.99999999999999</v>
      </c>
      <c r="N119" s="8"/>
      <c r="O119" s="9" t="e">
        <f>SUM(O116:O118)</f>
        <v>#DIV/0!</v>
      </c>
      <c r="P119" s="8"/>
      <c r="Q119" s="9">
        <f>SUM(Q116:Q118)</f>
        <v>100.00000000000001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98" t="s">
        <v>70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18"/>
    </row>
    <row r="122" spans="1:18" ht="15.75">
      <c r="A122" s="96" t="s">
        <v>71</v>
      </c>
      <c r="B122" s="96"/>
      <c r="C122" s="96"/>
      <c r="D122" s="38">
        <v>46</v>
      </c>
      <c r="E122" s="39">
        <f aca="true" t="shared" si="24" ref="E122:E127">(D122/D$4)*100</f>
        <v>47.42268041237113</v>
      </c>
      <c r="F122" s="38">
        <v>52</v>
      </c>
      <c r="G122" s="39">
        <f aca="true" t="shared" si="25" ref="G122:G127">(F122/F$4)*100</f>
        <v>58.42696629213483</v>
      </c>
      <c r="H122" s="38">
        <v>44</v>
      </c>
      <c r="I122" s="39">
        <f aca="true" t="shared" si="26" ref="I122:I127">(H122/H$4)*100</f>
        <v>63.76811594202898</v>
      </c>
      <c r="J122" s="38">
        <v>34</v>
      </c>
      <c r="K122" s="39">
        <f aca="true" t="shared" si="27" ref="K122:K127">(J122/J$4)*100</f>
        <v>62.96296296296296</v>
      </c>
      <c r="L122" s="38">
        <v>4</v>
      </c>
      <c r="M122" s="39">
        <f aca="true" t="shared" si="28" ref="M122:M127">(L122/L$4)*100</f>
        <v>66.66666666666666</v>
      </c>
      <c r="N122" s="38"/>
      <c r="O122" s="39" t="e">
        <f aca="true" t="shared" si="29" ref="O122:O127">(N122/N$4)*100</f>
        <v>#DIV/0!</v>
      </c>
      <c r="P122" s="40">
        <f aca="true" t="shared" si="30" ref="P122:P127">D122+F122+H122+J122+L122+N122</f>
        <v>180</v>
      </c>
      <c r="Q122" s="39">
        <f aca="true" t="shared" si="31" ref="Q122:Q127">(P122/P$4)*100</f>
        <v>57.14285714285714</v>
      </c>
      <c r="R122" s="18"/>
    </row>
    <row r="123" spans="1:18" ht="15.75">
      <c r="A123" s="96" t="s">
        <v>72</v>
      </c>
      <c r="B123" s="96"/>
      <c r="C123" s="96"/>
      <c r="D123" s="38">
        <v>28</v>
      </c>
      <c r="E123" s="39">
        <f t="shared" si="24"/>
        <v>28.865979381443296</v>
      </c>
      <c r="F123" s="38">
        <v>26</v>
      </c>
      <c r="G123" s="39">
        <f t="shared" si="25"/>
        <v>29.213483146067414</v>
      </c>
      <c r="H123" s="38">
        <v>7</v>
      </c>
      <c r="I123" s="39">
        <f t="shared" si="26"/>
        <v>10.144927536231885</v>
      </c>
      <c r="J123" s="38">
        <v>6</v>
      </c>
      <c r="K123" s="39">
        <f t="shared" si="27"/>
        <v>11.11111111111111</v>
      </c>
      <c r="L123" s="38">
        <v>3</v>
      </c>
      <c r="M123" s="39">
        <f t="shared" si="28"/>
        <v>50</v>
      </c>
      <c r="N123" s="38"/>
      <c r="O123" s="39" t="e">
        <f t="shared" si="29"/>
        <v>#DIV/0!</v>
      </c>
      <c r="P123" s="40">
        <f t="shared" si="30"/>
        <v>70</v>
      </c>
      <c r="Q123" s="39">
        <f t="shared" si="31"/>
        <v>22.22222222222222</v>
      </c>
      <c r="R123" s="18"/>
    </row>
    <row r="124" spans="1:18" ht="15.75">
      <c r="A124" s="96" t="s">
        <v>73</v>
      </c>
      <c r="B124" s="96"/>
      <c r="C124" s="96"/>
      <c r="D124" s="38">
        <v>7</v>
      </c>
      <c r="E124" s="39">
        <f t="shared" si="24"/>
        <v>7.216494845360824</v>
      </c>
      <c r="F124" s="38">
        <v>14</v>
      </c>
      <c r="G124" s="39">
        <f t="shared" si="25"/>
        <v>15.730337078651685</v>
      </c>
      <c r="H124" s="38">
        <v>3</v>
      </c>
      <c r="I124" s="39">
        <f t="shared" si="26"/>
        <v>4.3478260869565215</v>
      </c>
      <c r="J124" s="38">
        <v>2</v>
      </c>
      <c r="K124" s="39">
        <f t="shared" si="27"/>
        <v>3.7037037037037033</v>
      </c>
      <c r="L124" s="38">
        <v>2</v>
      </c>
      <c r="M124" s="39">
        <f t="shared" si="28"/>
        <v>33.33333333333333</v>
      </c>
      <c r="N124" s="38"/>
      <c r="O124" s="39" t="e">
        <f t="shared" si="29"/>
        <v>#DIV/0!</v>
      </c>
      <c r="P124" s="40">
        <f t="shared" si="30"/>
        <v>28</v>
      </c>
      <c r="Q124" s="39">
        <f t="shared" si="31"/>
        <v>8.88888888888889</v>
      </c>
      <c r="R124" s="18"/>
    </row>
    <row r="125" spans="1:18" ht="15.75">
      <c r="A125" s="96" t="s">
        <v>74</v>
      </c>
      <c r="B125" s="96"/>
      <c r="C125" s="96"/>
      <c r="D125" s="38">
        <v>34</v>
      </c>
      <c r="E125" s="39">
        <f t="shared" si="24"/>
        <v>35.051546391752574</v>
      </c>
      <c r="F125" s="38">
        <v>36</v>
      </c>
      <c r="G125" s="39">
        <f t="shared" si="25"/>
        <v>40.44943820224719</v>
      </c>
      <c r="H125" s="38">
        <v>18</v>
      </c>
      <c r="I125" s="39">
        <f t="shared" si="26"/>
        <v>26.08695652173913</v>
      </c>
      <c r="J125" s="38">
        <v>20</v>
      </c>
      <c r="K125" s="39">
        <f t="shared" si="27"/>
        <v>37.03703703703704</v>
      </c>
      <c r="L125" s="38">
        <v>2</v>
      </c>
      <c r="M125" s="39">
        <f t="shared" si="28"/>
        <v>33.33333333333333</v>
      </c>
      <c r="N125" s="38"/>
      <c r="O125" s="39" t="e">
        <f t="shared" si="29"/>
        <v>#DIV/0!</v>
      </c>
      <c r="P125" s="40">
        <f t="shared" si="30"/>
        <v>110</v>
      </c>
      <c r="Q125" s="39">
        <f t="shared" si="31"/>
        <v>34.92063492063492</v>
      </c>
      <c r="R125" s="18"/>
    </row>
    <row r="126" spans="1:18" ht="15.75" customHeight="1">
      <c r="A126" s="102" t="s">
        <v>75</v>
      </c>
      <c r="B126" s="102"/>
      <c r="C126" s="102"/>
      <c r="D126" s="38">
        <v>5</v>
      </c>
      <c r="E126" s="39">
        <f t="shared" si="24"/>
        <v>5.154639175257731</v>
      </c>
      <c r="F126" s="38">
        <v>10</v>
      </c>
      <c r="G126" s="39">
        <f t="shared" si="25"/>
        <v>11.235955056179774</v>
      </c>
      <c r="H126" s="38">
        <v>0</v>
      </c>
      <c r="I126" s="39">
        <f t="shared" si="26"/>
        <v>0</v>
      </c>
      <c r="J126" s="38">
        <v>7</v>
      </c>
      <c r="K126" s="39">
        <f t="shared" si="27"/>
        <v>12.962962962962962</v>
      </c>
      <c r="L126" s="38">
        <v>0</v>
      </c>
      <c r="M126" s="39">
        <f t="shared" si="28"/>
        <v>0</v>
      </c>
      <c r="N126" s="38"/>
      <c r="O126" s="39" t="e">
        <f t="shared" si="29"/>
        <v>#DIV/0!</v>
      </c>
      <c r="P126" s="40">
        <f t="shared" si="30"/>
        <v>22</v>
      </c>
      <c r="Q126" s="39">
        <f t="shared" si="31"/>
        <v>6.984126984126984</v>
      </c>
      <c r="R126" s="18"/>
    </row>
    <row r="127" spans="1:18" ht="15.75">
      <c r="A127" s="96" t="s">
        <v>14</v>
      </c>
      <c r="B127" s="96"/>
      <c r="C127" s="96"/>
      <c r="D127" s="38">
        <v>0</v>
      </c>
      <c r="E127" s="39">
        <f t="shared" si="24"/>
        <v>0</v>
      </c>
      <c r="F127" s="38">
        <v>1</v>
      </c>
      <c r="G127" s="39">
        <f t="shared" si="25"/>
        <v>1.1235955056179776</v>
      </c>
      <c r="H127" s="38">
        <v>0</v>
      </c>
      <c r="I127" s="39">
        <f t="shared" si="26"/>
        <v>0</v>
      </c>
      <c r="J127" s="38">
        <v>5</v>
      </c>
      <c r="K127" s="39">
        <f t="shared" si="27"/>
        <v>9.25925925925926</v>
      </c>
      <c r="L127" s="38">
        <v>2</v>
      </c>
      <c r="M127" s="39">
        <f t="shared" si="28"/>
        <v>33.33333333333333</v>
      </c>
      <c r="N127" s="38"/>
      <c r="O127" s="39" t="e">
        <f t="shared" si="29"/>
        <v>#DIV/0!</v>
      </c>
      <c r="P127" s="40">
        <f t="shared" si="30"/>
        <v>8</v>
      </c>
      <c r="Q127" s="39">
        <f t="shared" si="31"/>
        <v>2.5396825396825395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123.71134020618555</v>
      </c>
      <c r="F128" s="8"/>
      <c r="G128" s="9">
        <f>SUM(G122:G127)</f>
        <v>156.17977528089884</v>
      </c>
      <c r="H128" s="8"/>
      <c r="I128" s="9">
        <f>SUM(I122:I127)</f>
        <v>104.3478260869565</v>
      </c>
      <c r="J128" s="8"/>
      <c r="K128" s="9">
        <f>SUM(K122:K127)</f>
        <v>137.03703703703704</v>
      </c>
      <c r="L128" s="8"/>
      <c r="M128" s="9">
        <f>SUM(M122:M127)</f>
        <v>216.66666666666663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98" t="s">
        <v>76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18"/>
    </row>
    <row r="130" spans="1:18" ht="15.75">
      <c r="A130" s="96" t="s">
        <v>13</v>
      </c>
      <c r="B130" s="96"/>
      <c r="C130" s="96"/>
      <c r="D130" s="38">
        <v>85</v>
      </c>
      <c r="E130" s="39">
        <f>(D130/D$4)*100</f>
        <v>87.62886597938144</v>
      </c>
      <c r="F130" s="38">
        <v>73</v>
      </c>
      <c r="G130" s="39">
        <f>(F130/F$4)*100</f>
        <v>82.02247191011236</v>
      </c>
      <c r="H130" s="38">
        <v>56</v>
      </c>
      <c r="I130" s="39">
        <f>(H130/H$4)*100</f>
        <v>81.15942028985508</v>
      </c>
      <c r="J130" s="38">
        <v>41</v>
      </c>
      <c r="K130" s="39">
        <f>(J130/J$4)*100</f>
        <v>75.92592592592592</v>
      </c>
      <c r="L130" s="38">
        <v>6</v>
      </c>
      <c r="M130" s="39">
        <f>(L130/L$4)*100</f>
        <v>100</v>
      </c>
      <c r="N130" s="38"/>
      <c r="O130" s="39" t="e">
        <f>(N130/N$4)*100</f>
        <v>#DIV/0!</v>
      </c>
      <c r="P130" s="40">
        <f>D130+F130+H130+J130+L130+N130</f>
        <v>261</v>
      </c>
      <c r="Q130" s="39">
        <f>(P130/P$4)*100</f>
        <v>82.85714285714286</v>
      </c>
      <c r="R130" s="18"/>
    </row>
    <row r="131" spans="1:18" ht="15.75">
      <c r="A131" s="96" t="s">
        <v>36</v>
      </c>
      <c r="B131" s="96"/>
      <c r="C131" s="96"/>
      <c r="D131" s="38">
        <v>7</v>
      </c>
      <c r="E131" s="39">
        <f>(D131/D$4)*100</f>
        <v>7.216494845360824</v>
      </c>
      <c r="F131" s="38">
        <v>13</v>
      </c>
      <c r="G131" s="39">
        <f>(F131/F$4)*100</f>
        <v>14.606741573033707</v>
      </c>
      <c r="H131" s="38">
        <v>9</v>
      </c>
      <c r="I131" s="39">
        <f>(H131/H$4)*100</f>
        <v>13.043478260869565</v>
      </c>
      <c r="J131" s="38">
        <v>9</v>
      </c>
      <c r="K131" s="39">
        <f>(J131/J$4)*100</f>
        <v>16.666666666666664</v>
      </c>
      <c r="L131" s="38"/>
      <c r="M131" s="39">
        <f>(L131/L$4)*100</f>
        <v>0</v>
      </c>
      <c r="N131" s="38"/>
      <c r="O131" s="39" t="e">
        <f>(N131/N$4)*100</f>
        <v>#DIV/0!</v>
      </c>
      <c r="P131" s="40">
        <f>D131+F131+H131+J131+L131+N131</f>
        <v>38</v>
      </c>
      <c r="Q131" s="39">
        <f>(P131/P$4)*100</f>
        <v>12.063492063492063</v>
      </c>
      <c r="R131" s="18"/>
    </row>
    <row r="132" spans="1:18" ht="15.75">
      <c r="A132" s="96" t="s">
        <v>15</v>
      </c>
      <c r="B132" s="96"/>
      <c r="C132" s="96"/>
      <c r="D132" s="38">
        <v>5</v>
      </c>
      <c r="E132" s="39">
        <f>(D132/D$4)*100</f>
        <v>5.154639175257731</v>
      </c>
      <c r="F132" s="38">
        <v>3</v>
      </c>
      <c r="G132" s="39">
        <f>(F132/F$4)*100</f>
        <v>3.3707865168539324</v>
      </c>
      <c r="H132" s="38">
        <v>4</v>
      </c>
      <c r="I132" s="39">
        <f>(H132/H$4)*100</f>
        <v>5.797101449275362</v>
      </c>
      <c r="J132" s="38">
        <v>4</v>
      </c>
      <c r="K132" s="39">
        <f>(J132/J$4)*100</f>
        <v>7.4074074074074066</v>
      </c>
      <c r="L132" s="38"/>
      <c r="M132" s="39">
        <f>(L132/L$4)*100</f>
        <v>0</v>
      </c>
      <c r="N132" s="38"/>
      <c r="O132" s="39" t="e">
        <f>(N132/N$4)*100</f>
        <v>#DIV/0!</v>
      </c>
      <c r="P132" s="40">
        <f>D132+F132+H132+J132+L132+N132</f>
        <v>16</v>
      </c>
      <c r="Q132" s="39">
        <f>(P132/P$4)*100</f>
        <v>5.079365079365079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99.99999999999999</v>
      </c>
      <c r="H133" s="8"/>
      <c r="I133" s="9">
        <f>SUM(I130:I132)</f>
        <v>100</v>
      </c>
      <c r="J133" s="8"/>
      <c r="K133" s="9">
        <f>SUM(K130:K132)</f>
        <v>99.99999999999999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98" t="s">
        <v>77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18"/>
    </row>
    <row r="136" spans="1:18" ht="15.75">
      <c r="A136" s="96" t="s">
        <v>78</v>
      </c>
      <c r="B136" s="96"/>
      <c r="C136" s="96"/>
      <c r="D136" s="38">
        <v>1</v>
      </c>
      <c r="E136" s="39">
        <f aca="true" t="shared" si="32" ref="E136:E142">(D136/D$4)*100</f>
        <v>1.0309278350515463</v>
      </c>
      <c r="F136" s="38">
        <v>0</v>
      </c>
      <c r="G136" s="39">
        <f aca="true" t="shared" si="33" ref="G136:G142">(F136/F$4)*100</f>
        <v>0</v>
      </c>
      <c r="H136" s="38"/>
      <c r="I136" s="39">
        <f aca="true" t="shared" si="34" ref="I136:I142">(H136/H$4)*100</f>
        <v>0</v>
      </c>
      <c r="J136" s="38">
        <v>0</v>
      </c>
      <c r="K136" s="39">
        <f aca="true" t="shared" si="35" ref="K136:K142">(J136/J$4)*100</f>
        <v>0</v>
      </c>
      <c r="L136" s="38"/>
      <c r="M136" s="39">
        <f aca="true" t="shared" si="36" ref="M136:M142">(L136/L$4)*100</f>
        <v>0</v>
      </c>
      <c r="N136" s="38"/>
      <c r="O136" s="39" t="e">
        <f aca="true" t="shared" si="37" ref="O136:O142">(N136/N$4)*100</f>
        <v>#DIV/0!</v>
      </c>
      <c r="P136" s="40">
        <f aca="true" t="shared" si="38" ref="P136:P142">D136+F136+H136+J136+L136+N136</f>
        <v>1</v>
      </c>
      <c r="Q136" s="39">
        <f aca="true" t="shared" si="39" ref="Q136:Q142">(P136/P$4)*100</f>
        <v>0.31746031746031744</v>
      </c>
      <c r="R136" s="18"/>
    </row>
    <row r="137" spans="1:18" ht="15.75">
      <c r="A137" s="96" t="s">
        <v>79</v>
      </c>
      <c r="B137" s="96"/>
      <c r="C137" s="96"/>
      <c r="D137" s="38">
        <v>0</v>
      </c>
      <c r="E137" s="39">
        <f t="shared" si="32"/>
        <v>0</v>
      </c>
      <c r="F137" s="38">
        <v>0</v>
      </c>
      <c r="G137" s="39">
        <f t="shared" si="33"/>
        <v>0</v>
      </c>
      <c r="H137" s="38">
        <v>2</v>
      </c>
      <c r="I137" s="39">
        <f t="shared" si="34"/>
        <v>2.898550724637681</v>
      </c>
      <c r="J137" s="38">
        <v>3</v>
      </c>
      <c r="K137" s="39">
        <f t="shared" si="35"/>
        <v>5.555555555555555</v>
      </c>
      <c r="L137" s="38"/>
      <c r="M137" s="39">
        <f t="shared" si="36"/>
        <v>0</v>
      </c>
      <c r="N137" s="38"/>
      <c r="O137" s="39" t="e">
        <f t="shared" si="37"/>
        <v>#DIV/0!</v>
      </c>
      <c r="P137" s="40">
        <f t="shared" si="38"/>
        <v>5</v>
      </c>
      <c r="Q137" s="39">
        <f t="shared" si="39"/>
        <v>1.5873015873015872</v>
      </c>
      <c r="R137" s="18"/>
    </row>
    <row r="138" spans="1:18" ht="15.75">
      <c r="A138" s="96" t="s">
        <v>80</v>
      </c>
      <c r="B138" s="96"/>
      <c r="C138" s="96"/>
      <c r="D138" s="38">
        <v>1</v>
      </c>
      <c r="E138" s="39">
        <f t="shared" si="32"/>
        <v>1.0309278350515463</v>
      </c>
      <c r="F138" s="38">
        <v>4</v>
      </c>
      <c r="G138" s="39">
        <f t="shared" si="33"/>
        <v>4.49438202247191</v>
      </c>
      <c r="H138" s="38">
        <v>1</v>
      </c>
      <c r="I138" s="39">
        <f t="shared" si="34"/>
        <v>1.4492753623188406</v>
      </c>
      <c r="J138" s="38"/>
      <c r="K138" s="39">
        <f t="shared" si="35"/>
        <v>0</v>
      </c>
      <c r="L138" s="38"/>
      <c r="M138" s="39">
        <f t="shared" si="36"/>
        <v>0</v>
      </c>
      <c r="N138" s="38"/>
      <c r="O138" s="39" t="e">
        <f t="shared" si="37"/>
        <v>#DIV/0!</v>
      </c>
      <c r="P138" s="40">
        <f t="shared" si="38"/>
        <v>6</v>
      </c>
      <c r="Q138" s="39">
        <f t="shared" si="39"/>
        <v>1.9047619047619049</v>
      </c>
      <c r="R138" s="18"/>
    </row>
    <row r="139" spans="1:18" ht="31.5" customHeight="1">
      <c r="A139" s="102" t="s">
        <v>81</v>
      </c>
      <c r="B139" s="102"/>
      <c r="C139" s="102"/>
      <c r="D139" s="38">
        <v>1</v>
      </c>
      <c r="E139" s="39">
        <f t="shared" si="32"/>
        <v>1.0309278350515463</v>
      </c>
      <c r="F139" s="38">
        <v>0</v>
      </c>
      <c r="G139" s="39">
        <f t="shared" si="33"/>
        <v>0</v>
      </c>
      <c r="H139" s="38">
        <v>1</v>
      </c>
      <c r="I139" s="39">
        <f t="shared" si="34"/>
        <v>1.4492753623188406</v>
      </c>
      <c r="J139" s="38"/>
      <c r="K139" s="39">
        <f t="shared" si="35"/>
        <v>0</v>
      </c>
      <c r="L139" s="38"/>
      <c r="M139" s="39">
        <f t="shared" si="36"/>
        <v>0</v>
      </c>
      <c r="N139" s="38"/>
      <c r="O139" s="39" t="e">
        <f t="shared" si="37"/>
        <v>#DIV/0!</v>
      </c>
      <c r="P139" s="40">
        <f t="shared" si="38"/>
        <v>2</v>
      </c>
      <c r="Q139" s="39">
        <f t="shared" si="39"/>
        <v>0.6349206349206349</v>
      </c>
      <c r="R139" s="18"/>
    </row>
    <row r="140" spans="1:18" ht="15.75">
      <c r="A140" s="96" t="s">
        <v>82</v>
      </c>
      <c r="B140" s="96"/>
      <c r="C140" s="96"/>
      <c r="D140" s="38">
        <v>3</v>
      </c>
      <c r="E140" s="39">
        <f t="shared" si="32"/>
        <v>3.0927835051546393</v>
      </c>
      <c r="F140" s="38">
        <v>4</v>
      </c>
      <c r="G140" s="39">
        <f t="shared" si="33"/>
        <v>4.49438202247191</v>
      </c>
      <c r="H140" s="38">
        <v>1</v>
      </c>
      <c r="I140" s="39">
        <f t="shared" si="34"/>
        <v>1.4492753623188406</v>
      </c>
      <c r="J140" s="38">
        <v>1</v>
      </c>
      <c r="K140" s="39">
        <f t="shared" si="35"/>
        <v>1.8518518518518516</v>
      </c>
      <c r="L140" s="38"/>
      <c r="M140" s="39">
        <f t="shared" si="36"/>
        <v>0</v>
      </c>
      <c r="N140" s="38"/>
      <c r="O140" s="39" t="e">
        <f t="shared" si="37"/>
        <v>#DIV/0!</v>
      </c>
      <c r="P140" s="40">
        <f t="shared" si="38"/>
        <v>9</v>
      </c>
      <c r="Q140" s="39">
        <f t="shared" si="39"/>
        <v>2.857142857142857</v>
      </c>
      <c r="R140" s="18"/>
    </row>
    <row r="141" spans="1:18" ht="15.75" customHeight="1">
      <c r="A141" s="102" t="s">
        <v>75</v>
      </c>
      <c r="B141" s="102"/>
      <c r="C141" s="102"/>
      <c r="D141" s="38">
        <v>1</v>
      </c>
      <c r="E141" s="39">
        <f t="shared" si="32"/>
        <v>1.0309278350515463</v>
      </c>
      <c r="F141" s="38">
        <v>4</v>
      </c>
      <c r="G141" s="39">
        <f t="shared" si="33"/>
        <v>4.49438202247191</v>
      </c>
      <c r="H141" s="38">
        <v>4</v>
      </c>
      <c r="I141" s="39">
        <f t="shared" si="34"/>
        <v>5.797101449275362</v>
      </c>
      <c r="J141" s="38">
        <v>5</v>
      </c>
      <c r="K141" s="39">
        <f t="shared" si="35"/>
        <v>9.25925925925926</v>
      </c>
      <c r="L141" s="38"/>
      <c r="M141" s="39">
        <f t="shared" si="36"/>
        <v>0</v>
      </c>
      <c r="N141" s="38"/>
      <c r="O141" s="39" t="e">
        <f t="shared" si="37"/>
        <v>#DIV/0!</v>
      </c>
      <c r="P141" s="40">
        <f t="shared" si="38"/>
        <v>14</v>
      </c>
      <c r="Q141" s="39">
        <f t="shared" si="39"/>
        <v>4.444444444444445</v>
      </c>
      <c r="R141" s="18"/>
    </row>
    <row r="142" spans="1:18" ht="15.75">
      <c r="A142" s="96" t="s">
        <v>14</v>
      </c>
      <c r="B142" s="96"/>
      <c r="C142" s="96"/>
      <c r="D142" s="38">
        <v>0</v>
      </c>
      <c r="E142" s="39">
        <f t="shared" si="32"/>
        <v>0</v>
      </c>
      <c r="F142" s="38">
        <v>1</v>
      </c>
      <c r="G142" s="39">
        <f t="shared" si="33"/>
        <v>1.1235955056179776</v>
      </c>
      <c r="H142" s="38">
        <v>0</v>
      </c>
      <c r="I142" s="39">
        <f t="shared" si="34"/>
        <v>0</v>
      </c>
      <c r="J142" s="38"/>
      <c r="K142" s="39">
        <f t="shared" si="35"/>
        <v>0</v>
      </c>
      <c r="L142" s="38"/>
      <c r="M142" s="39">
        <f t="shared" si="36"/>
        <v>0</v>
      </c>
      <c r="N142" s="38"/>
      <c r="O142" s="39" t="e">
        <f t="shared" si="37"/>
        <v>#DIV/0!</v>
      </c>
      <c r="P142" s="40">
        <f t="shared" si="38"/>
        <v>1</v>
      </c>
      <c r="Q142" s="39">
        <f t="shared" si="39"/>
        <v>0.31746031746031744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7.216494845360824</v>
      </c>
      <c r="F143" s="8"/>
      <c r="G143" s="9">
        <f>SUM(G136:G142)</f>
        <v>14.606741573033709</v>
      </c>
      <c r="H143" s="8"/>
      <c r="I143" s="9">
        <f>SUM(I136:I142)</f>
        <v>13.043478260869566</v>
      </c>
      <c r="J143" s="8"/>
      <c r="K143" s="9">
        <f>SUM(K136:K142)</f>
        <v>16.666666666666664</v>
      </c>
      <c r="L143" s="8"/>
      <c r="M143" s="9">
        <f>SUM(M136:M142)</f>
        <v>0</v>
      </c>
      <c r="N143" s="8"/>
      <c r="O143" s="9" t="e">
        <f>SUM(O136:O142)</f>
        <v>#DIV/0!</v>
      </c>
      <c r="P143" s="8"/>
      <c r="Q143" s="9">
        <f>SUM(Q136:Q142)</f>
        <v>12.063492063492065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27">
      <selection activeCell="J143" sqref="J143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67</v>
      </c>
      <c r="E4" s="71"/>
      <c r="F4" s="72">
        <v>45</v>
      </c>
      <c r="G4" s="73"/>
      <c r="H4" s="70">
        <v>34</v>
      </c>
      <c r="I4" s="71"/>
      <c r="J4" s="70">
        <v>39</v>
      </c>
      <c r="K4" s="71"/>
      <c r="L4" s="70">
        <v>0</v>
      </c>
      <c r="M4" s="71"/>
      <c r="N4" s="74">
        <v>0</v>
      </c>
      <c r="O4" s="75"/>
      <c r="P4" s="64">
        <f>D4+F4+H4+J4+L4+N4</f>
        <v>185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34</v>
      </c>
      <c r="E7" s="5">
        <f>(D7/D$4)*100</f>
        <v>50.74626865671642</v>
      </c>
      <c r="F7" s="4">
        <v>32</v>
      </c>
      <c r="G7" s="5">
        <f>(F7/F$4)*100</f>
        <v>71.11111111111111</v>
      </c>
      <c r="H7" s="4">
        <v>11</v>
      </c>
      <c r="I7" s="5">
        <f>(H7/H$4)*100</f>
        <v>32.35294117647059</v>
      </c>
      <c r="J7" s="4">
        <v>19</v>
      </c>
      <c r="K7" s="5">
        <f>(J7/J$4)*100</f>
        <v>48.717948717948715</v>
      </c>
      <c r="L7" s="4">
        <v>0</v>
      </c>
      <c r="M7" s="5" t="e">
        <f>(L7/L$4)*100</f>
        <v>#DIV/0!</v>
      </c>
      <c r="N7" s="4">
        <v>0</v>
      </c>
      <c r="O7" s="5" t="e">
        <f>(N7/N$4)*100</f>
        <v>#DIV/0!</v>
      </c>
      <c r="P7" s="6">
        <f>D7+F7+H7+J7+L7+N7</f>
        <v>96</v>
      </c>
      <c r="Q7" s="5">
        <f>(P7/P$4)*100</f>
        <v>51.891891891891895</v>
      </c>
      <c r="R7" s="18"/>
    </row>
    <row r="8" spans="1:18" ht="15.75">
      <c r="A8" s="52" t="s">
        <v>17</v>
      </c>
      <c r="B8" s="53"/>
      <c r="C8" s="54"/>
      <c r="D8" s="4">
        <v>29</v>
      </c>
      <c r="E8" s="5">
        <f>(D8/D$4)*100</f>
        <v>43.28358208955223</v>
      </c>
      <c r="F8" s="4">
        <v>13</v>
      </c>
      <c r="G8" s="5">
        <f>(F8/F$4)*100</f>
        <v>28.888888888888886</v>
      </c>
      <c r="H8" s="4">
        <v>23</v>
      </c>
      <c r="I8" s="5">
        <f>(H8/H$4)*100</f>
        <v>67.64705882352942</v>
      </c>
      <c r="J8" s="4">
        <v>20</v>
      </c>
      <c r="K8" s="5">
        <f>(J8/J$4)*100</f>
        <v>51.28205128205128</v>
      </c>
      <c r="L8" s="4">
        <v>0</v>
      </c>
      <c r="M8" s="5" t="e">
        <f>(L8/L$4)*100</f>
        <v>#DIV/0!</v>
      </c>
      <c r="N8" s="4">
        <v>0</v>
      </c>
      <c r="O8" s="5" t="e">
        <f>(N8/N$4)*100</f>
        <v>#DIV/0!</v>
      </c>
      <c r="P8" s="6">
        <f>D8+F8+H8+J8+L8+N8</f>
        <v>85</v>
      </c>
      <c r="Q8" s="5">
        <f>(P8/P$4)*100</f>
        <v>45.94594594594595</v>
      </c>
      <c r="R8" s="18"/>
    </row>
    <row r="9" spans="1:18" ht="15.75">
      <c r="A9" s="61" t="s">
        <v>10</v>
      </c>
      <c r="B9" s="62"/>
      <c r="C9" s="63"/>
      <c r="D9" s="4">
        <v>4</v>
      </c>
      <c r="E9" s="5">
        <f>(D9/D$4)*100</f>
        <v>5.970149253731343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 t="e">
        <f>(L9/L$4)*100</f>
        <v>#DIV/0!</v>
      </c>
      <c r="N9" s="4">
        <v>0</v>
      </c>
      <c r="O9" s="5" t="e">
        <f>(N9/N$4)*100</f>
        <v>#DIV/0!</v>
      </c>
      <c r="P9" s="6">
        <f>D9+F9+H9+J9+L9+N9</f>
        <v>4</v>
      </c>
      <c r="Q9" s="5">
        <f>(P9/P$4)*100</f>
        <v>2.1621621621621623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 t="e">
        <f>SUM(M7:M9)</f>
        <v>#DIV/0!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38</v>
      </c>
      <c r="E12" s="5">
        <f>(D12/D$4)*100</f>
        <v>56.71641791044776</v>
      </c>
      <c r="F12" s="4">
        <v>29</v>
      </c>
      <c r="G12" s="5">
        <f>(F12/F$4)*100</f>
        <v>64.44444444444444</v>
      </c>
      <c r="H12" s="4">
        <v>21</v>
      </c>
      <c r="I12" s="5">
        <f>(H12/H$4)*100</f>
        <v>61.76470588235294</v>
      </c>
      <c r="J12" s="4">
        <v>23</v>
      </c>
      <c r="K12" s="5">
        <f>(J12/J$4)*100</f>
        <v>58.97435897435898</v>
      </c>
      <c r="L12" s="4">
        <v>0</v>
      </c>
      <c r="M12" s="5" t="e">
        <f>(L12/L$4)*100</f>
        <v>#DIV/0!</v>
      </c>
      <c r="N12" s="4">
        <v>0</v>
      </c>
      <c r="O12" s="5" t="e">
        <f>(N12/N$4)*100</f>
        <v>#DIV/0!</v>
      </c>
      <c r="P12" s="6">
        <f>D12+F12+H12+J12+L12+N12</f>
        <v>111</v>
      </c>
      <c r="Q12" s="5">
        <f>(P12/P$4)*100</f>
        <v>60</v>
      </c>
      <c r="R12" s="18"/>
    </row>
    <row r="13" spans="1:18" ht="15.75">
      <c r="A13" s="52" t="s">
        <v>12</v>
      </c>
      <c r="B13" s="53"/>
      <c r="C13" s="54"/>
      <c r="D13" s="4">
        <v>29</v>
      </c>
      <c r="E13" s="5">
        <f>(D13/D$4)*100</f>
        <v>43.28358208955223</v>
      </c>
      <c r="F13" s="4">
        <v>15</v>
      </c>
      <c r="G13" s="5">
        <f>(F13/F$4)*100</f>
        <v>33.33333333333333</v>
      </c>
      <c r="H13" s="4">
        <v>13</v>
      </c>
      <c r="I13" s="5">
        <f>(H13/H$4)*100</f>
        <v>38.23529411764706</v>
      </c>
      <c r="J13" s="4">
        <v>16</v>
      </c>
      <c r="K13" s="5">
        <f>(J13/J$4)*100</f>
        <v>41.02564102564102</v>
      </c>
      <c r="L13" s="4">
        <v>0</v>
      </c>
      <c r="M13" s="5" t="e">
        <f>(L13/L$4)*100</f>
        <v>#DIV/0!</v>
      </c>
      <c r="N13" s="4">
        <v>0</v>
      </c>
      <c r="O13" s="5" t="e">
        <f>(N13/N$4)*100</f>
        <v>#DIV/0!</v>
      </c>
      <c r="P13" s="6">
        <f>D13+F13+H13+J13+L13+N13</f>
        <v>73</v>
      </c>
      <c r="Q13" s="5">
        <f>(P13/P$4)*100</f>
        <v>39.45945945945946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4">
        <v>1</v>
      </c>
      <c r="G14" s="5">
        <f>(F14/F$4)*100</f>
        <v>2.2222222222222223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 t="e">
        <f>(L14/L$4)*100</f>
        <v>#DIV/0!</v>
      </c>
      <c r="N14" s="4">
        <v>0</v>
      </c>
      <c r="O14" s="5" t="e">
        <f>(N14/N$4)*100</f>
        <v>#DIV/0!</v>
      </c>
      <c r="P14" s="6">
        <f>D14+F14+H14+J14+L14+N14</f>
        <v>1</v>
      </c>
      <c r="Q14" s="5">
        <f>(P14/P$4)*100</f>
        <v>0.5405405405405406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4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 t="e">
        <f>(L15/L$4)*100</f>
        <v>#DIV/0!</v>
      </c>
      <c r="N15" s="4">
        <v>0</v>
      </c>
      <c r="O15" s="5" t="e">
        <f>(N15/N$4)*100</f>
        <v>#DIV/0!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 t="e">
        <f>SUM(M12:M15)</f>
        <v>#DIV/0!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8</v>
      </c>
      <c r="E18" s="5">
        <f>(D18/D$4)*100</f>
        <v>11.940298507462686</v>
      </c>
      <c r="F18" s="4">
        <v>11</v>
      </c>
      <c r="G18" s="5">
        <f>(F18/F$4)*100</f>
        <v>24.444444444444443</v>
      </c>
      <c r="H18" s="4">
        <v>18</v>
      </c>
      <c r="I18" s="5">
        <f>(H18/H$4)*100</f>
        <v>52.94117647058824</v>
      </c>
      <c r="J18" s="4">
        <v>16</v>
      </c>
      <c r="K18" s="5">
        <f>(J18/J$4)*100</f>
        <v>41.02564102564102</v>
      </c>
      <c r="L18" s="4">
        <v>0</v>
      </c>
      <c r="M18" s="5" t="e">
        <f>(L18/L$4)*100</f>
        <v>#DIV/0!</v>
      </c>
      <c r="N18" s="4">
        <v>0</v>
      </c>
      <c r="O18" s="5" t="e">
        <f>(N18/N$4)*100</f>
        <v>#DIV/0!</v>
      </c>
      <c r="P18" s="6">
        <f>D18+F18+H18+J18+L18+N18</f>
        <v>53</v>
      </c>
      <c r="Q18" s="5">
        <f>(P18/P$4)*100</f>
        <v>28.64864864864865</v>
      </c>
      <c r="R18" s="18"/>
    </row>
    <row r="19" spans="1:18" ht="15.75">
      <c r="A19" s="52" t="s">
        <v>21</v>
      </c>
      <c r="B19" s="53"/>
      <c r="C19" s="54"/>
      <c r="D19" s="4">
        <v>27</v>
      </c>
      <c r="E19" s="5">
        <f>(D19/D$4)*100</f>
        <v>40.298507462686565</v>
      </c>
      <c r="F19" s="4">
        <v>19</v>
      </c>
      <c r="G19" s="5">
        <f>(F19/F$4)*100</f>
        <v>42.22222222222222</v>
      </c>
      <c r="H19" s="4">
        <v>10</v>
      </c>
      <c r="I19" s="5">
        <f>(H19/H$4)*100</f>
        <v>29.411764705882355</v>
      </c>
      <c r="J19" s="4">
        <v>10</v>
      </c>
      <c r="K19" s="5">
        <f>(J19/J$4)*100</f>
        <v>25.64102564102564</v>
      </c>
      <c r="L19" s="4">
        <v>0</v>
      </c>
      <c r="M19" s="5" t="e">
        <f>(L19/L$4)*100</f>
        <v>#DIV/0!</v>
      </c>
      <c r="N19" s="4">
        <v>0</v>
      </c>
      <c r="O19" s="5" t="e">
        <f>(N19/N$4)*100</f>
        <v>#DIV/0!</v>
      </c>
      <c r="P19" s="6">
        <f>D19+F19+H19+J19+L19+N19</f>
        <v>66</v>
      </c>
      <c r="Q19" s="5">
        <f>(P19/P$4)*100</f>
        <v>35.67567567567568</v>
      </c>
      <c r="R19" s="18"/>
    </row>
    <row r="20" spans="1:18" ht="15.75">
      <c r="A20" s="52" t="s">
        <v>20</v>
      </c>
      <c r="B20" s="53"/>
      <c r="C20" s="54"/>
      <c r="D20" s="4">
        <v>26</v>
      </c>
      <c r="E20" s="5">
        <f>(D20/D$4)*100</f>
        <v>38.80597014925373</v>
      </c>
      <c r="F20" s="4">
        <v>5</v>
      </c>
      <c r="G20" s="5">
        <f>(F20/F$4)*100</f>
        <v>11.11111111111111</v>
      </c>
      <c r="H20" s="4">
        <v>5</v>
      </c>
      <c r="I20" s="5">
        <f>(H20/H$4)*100</f>
        <v>14.705882352941178</v>
      </c>
      <c r="J20" s="4">
        <v>0</v>
      </c>
      <c r="K20" s="5">
        <f>(J20/J$4)*100</f>
        <v>0</v>
      </c>
      <c r="L20" s="4">
        <v>0</v>
      </c>
      <c r="M20" s="5" t="e">
        <f>(L20/L$4)*100</f>
        <v>#DIV/0!</v>
      </c>
      <c r="N20" s="4">
        <v>0</v>
      </c>
      <c r="O20" s="5" t="e">
        <f>(N20/N$4)*100</f>
        <v>#DIV/0!</v>
      </c>
      <c r="P20" s="6">
        <f>D20+F20+H20+J20+L20+N20</f>
        <v>36</v>
      </c>
      <c r="Q20" s="5">
        <f>(P20/P$4)*100</f>
        <v>19.45945945945946</v>
      </c>
      <c r="R20" s="18"/>
    </row>
    <row r="21" spans="1:18" ht="15.75">
      <c r="A21" s="52" t="s">
        <v>22</v>
      </c>
      <c r="B21" s="53"/>
      <c r="C21" s="54"/>
      <c r="D21" s="4">
        <v>6</v>
      </c>
      <c r="E21" s="5">
        <f>(D21/D$4)*100</f>
        <v>8.955223880597014</v>
      </c>
      <c r="F21" s="4">
        <v>9</v>
      </c>
      <c r="G21" s="5">
        <f>(F21/F$4)*100</f>
        <v>20</v>
      </c>
      <c r="H21" s="4">
        <v>0</v>
      </c>
      <c r="I21" s="5">
        <f>(H21/H$4)*100</f>
        <v>0</v>
      </c>
      <c r="J21" s="4">
        <v>12</v>
      </c>
      <c r="K21" s="5">
        <f>(J21/J$4)*100</f>
        <v>30.76923076923077</v>
      </c>
      <c r="L21" s="4">
        <v>0</v>
      </c>
      <c r="M21" s="5" t="e">
        <f>(L21/L$4)*100</f>
        <v>#DIV/0!</v>
      </c>
      <c r="N21" s="4">
        <v>0</v>
      </c>
      <c r="O21" s="5" t="e">
        <f>(N21/N$4)*100</f>
        <v>#DIV/0!</v>
      </c>
      <c r="P21" s="6">
        <f>D21+F21+H21+J21+L21+N21</f>
        <v>27</v>
      </c>
      <c r="Q21" s="5">
        <f>(P21/P$4)*100</f>
        <v>14.594594594594595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1</v>
      </c>
      <c r="G22" s="22">
        <f>(F22/F$4)*100</f>
        <v>2.2222222222222223</v>
      </c>
      <c r="H22" s="21">
        <v>1</v>
      </c>
      <c r="I22" s="22">
        <f>(H22/H$4)*100</f>
        <v>2.941176470588235</v>
      </c>
      <c r="J22" s="21">
        <v>1</v>
      </c>
      <c r="K22" s="22">
        <f>(J22/J$4)*100</f>
        <v>2.564102564102564</v>
      </c>
      <c r="L22" s="21">
        <v>0</v>
      </c>
      <c r="M22" s="22" t="e">
        <f>(L22/L$4)*100</f>
        <v>#DIV/0!</v>
      </c>
      <c r="N22" s="21">
        <v>0</v>
      </c>
      <c r="O22" s="22" t="e">
        <f>(N22/N$4)*100</f>
        <v>#DIV/0!</v>
      </c>
      <c r="P22" s="24">
        <f>D22+F22+H22+J22+L22+N22</f>
        <v>3</v>
      </c>
      <c r="Q22" s="22">
        <f>(P22/P$4)*100</f>
        <v>1.6216216216216217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26"/>
      <c r="G23" s="25">
        <f>SUM(G18:G22)</f>
        <v>100</v>
      </c>
      <c r="H23" s="26"/>
      <c r="I23" s="25">
        <f>SUM(I18:I22)</f>
        <v>100</v>
      </c>
      <c r="J23" s="26"/>
      <c r="K23" s="25">
        <f>SUM(K18:K22)</f>
        <v>100</v>
      </c>
      <c r="L23" s="26"/>
      <c r="M23" s="25" t="e">
        <f>SUM(M18:M22)</f>
        <v>#DIV/0!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4</v>
      </c>
      <c r="E26" s="5">
        <f>(D26/D$4)*100</f>
        <v>5.970149253731343</v>
      </c>
      <c r="F26" s="4">
        <v>0</v>
      </c>
      <c r="G26" s="5">
        <f>(F26/F$4)*100</f>
        <v>0</v>
      </c>
      <c r="H26" s="4">
        <v>7</v>
      </c>
      <c r="I26" s="5">
        <f>(H26/H$4)*100</f>
        <v>20.588235294117645</v>
      </c>
      <c r="J26" s="4">
        <v>5</v>
      </c>
      <c r="K26" s="5">
        <f>(J26/J$4)*100</f>
        <v>12.82051282051282</v>
      </c>
      <c r="L26" s="4">
        <v>0</v>
      </c>
      <c r="M26" s="5" t="e">
        <f>(L26/L$4)*100</f>
        <v>#DIV/0!</v>
      </c>
      <c r="N26" s="4">
        <v>0</v>
      </c>
      <c r="O26" s="5" t="e">
        <f>(N26/N$4)*100</f>
        <v>#DIV/0!</v>
      </c>
      <c r="P26" s="6">
        <f>D26+F26+H26+J26+L26+N26</f>
        <v>16</v>
      </c>
      <c r="Q26" s="5">
        <f>(P26/P$4)*100</f>
        <v>8.64864864864865</v>
      </c>
      <c r="R26" s="18"/>
    </row>
    <row r="27" spans="1:18" ht="15.75">
      <c r="A27" s="52" t="s">
        <v>24</v>
      </c>
      <c r="B27" s="53"/>
      <c r="C27" s="54"/>
      <c r="D27" s="4">
        <v>44</v>
      </c>
      <c r="E27" s="5">
        <f>(D27/D$4)*100</f>
        <v>65.67164179104478</v>
      </c>
      <c r="F27" s="4">
        <v>25</v>
      </c>
      <c r="G27" s="5">
        <f>(F27/F$4)*100</f>
        <v>55.55555555555556</v>
      </c>
      <c r="H27" s="4">
        <v>24</v>
      </c>
      <c r="I27" s="5">
        <f>(H27/H$4)*100</f>
        <v>70.58823529411765</v>
      </c>
      <c r="J27" s="4">
        <v>30</v>
      </c>
      <c r="K27" s="5">
        <f>(J27/J$4)*100</f>
        <v>76.92307692307693</v>
      </c>
      <c r="L27" s="4">
        <v>0</v>
      </c>
      <c r="M27" s="5" t="e">
        <f>(L27/L$4)*100</f>
        <v>#DIV/0!</v>
      </c>
      <c r="N27" s="4">
        <v>0</v>
      </c>
      <c r="O27" s="5" t="e">
        <f>(N27/N$4)*100</f>
        <v>#DIV/0!</v>
      </c>
      <c r="P27" s="6">
        <f>D27+F27+H27+J27+L27+N27</f>
        <v>123</v>
      </c>
      <c r="Q27" s="5">
        <f>(P27/P$4)*100</f>
        <v>66.48648648648648</v>
      </c>
      <c r="R27" s="18"/>
    </row>
    <row r="28" spans="1:18" ht="15.75">
      <c r="A28" s="52" t="s">
        <v>25</v>
      </c>
      <c r="B28" s="53"/>
      <c r="C28" s="54"/>
      <c r="D28" s="4">
        <v>14</v>
      </c>
      <c r="E28" s="5">
        <f>(D28/D$4)*100</f>
        <v>20.8955223880597</v>
      </c>
      <c r="F28" s="4">
        <v>8</v>
      </c>
      <c r="G28" s="5">
        <f>(F28/F$4)*100</f>
        <v>17.77777777777778</v>
      </c>
      <c r="H28" s="4">
        <v>3</v>
      </c>
      <c r="I28" s="5">
        <f>(H28/H$4)*100</f>
        <v>8.823529411764707</v>
      </c>
      <c r="J28" s="4">
        <v>2</v>
      </c>
      <c r="K28" s="5">
        <f>(J28/J$4)*100</f>
        <v>5.128205128205128</v>
      </c>
      <c r="L28" s="4">
        <v>0</v>
      </c>
      <c r="M28" s="5" t="e">
        <f>(L28/L$4)*100</f>
        <v>#DIV/0!</v>
      </c>
      <c r="N28" s="4">
        <v>0</v>
      </c>
      <c r="O28" s="5" t="e">
        <f>(N28/N$4)*100</f>
        <v>#DIV/0!</v>
      </c>
      <c r="P28" s="6">
        <f>D28+F28+H28+J28+L28+N28</f>
        <v>27</v>
      </c>
      <c r="Q28" s="5">
        <f>(P28/P$4)*100</f>
        <v>14.594594594594595</v>
      </c>
      <c r="R28" s="18"/>
    </row>
    <row r="29" spans="1:18" ht="15.75">
      <c r="A29" s="52" t="s">
        <v>26</v>
      </c>
      <c r="B29" s="53"/>
      <c r="C29" s="54"/>
      <c r="D29" s="4">
        <v>5</v>
      </c>
      <c r="E29" s="5">
        <f>(D29/D$4)*100</f>
        <v>7.462686567164178</v>
      </c>
      <c r="F29" s="4">
        <v>11</v>
      </c>
      <c r="G29" s="5">
        <f>(F29/F$4)*100</f>
        <v>24.444444444444443</v>
      </c>
      <c r="H29" s="4">
        <v>0</v>
      </c>
      <c r="I29" s="5">
        <f>(H29/H$4)*100</f>
        <v>0</v>
      </c>
      <c r="J29" s="4">
        <v>2</v>
      </c>
      <c r="K29" s="5">
        <f>(J29/J$4)*100</f>
        <v>5.128205128205128</v>
      </c>
      <c r="L29" s="4">
        <v>0</v>
      </c>
      <c r="M29" s="5" t="e">
        <f>(L29/L$4)*100</f>
        <v>#DIV/0!</v>
      </c>
      <c r="N29" s="4">
        <v>0</v>
      </c>
      <c r="O29" s="5" t="e">
        <f>(N29/N$4)*100</f>
        <v>#DIV/0!</v>
      </c>
      <c r="P29" s="6">
        <f>D29+F29+H29+J29+L29+N29</f>
        <v>18</v>
      </c>
      <c r="Q29" s="5">
        <f>(P29/P$4)*100</f>
        <v>9.72972972972973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1</v>
      </c>
      <c r="G30" s="22">
        <f>(F30/F$4)*100</f>
        <v>2.2222222222222223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4">
        <v>0</v>
      </c>
      <c r="M30" s="22" t="e">
        <f>(L30/L$4)*100</f>
        <v>#DIV/0!</v>
      </c>
      <c r="N30" s="21">
        <v>0</v>
      </c>
      <c r="O30" s="22" t="e">
        <f>(N30/N$4)*100</f>
        <v>#DIV/0!</v>
      </c>
      <c r="P30" s="24">
        <f>D30+F30+H30+J30+L30+N30</f>
        <v>1</v>
      </c>
      <c r="Q30" s="22">
        <f>(P30/P$4)*100</f>
        <v>0.5405405405405406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26"/>
      <c r="G31" s="25">
        <f>SUM(G26:G30)</f>
        <v>100.00000000000001</v>
      </c>
      <c r="H31" s="26"/>
      <c r="I31" s="25">
        <f>SUM(I26:I30)</f>
        <v>100.00000000000001</v>
      </c>
      <c r="J31" s="26"/>
      <c r="K31" s="25">
        <f>SUM(K26:K30)</f>
        <v>100</v>
      </c>
      <c r="L31" s="26"/>
      <c r="M31" s="25" t="e">
        <f>SUM(M26:M30)</f>
        <v>#DIV/0!</v>
      </c>
      <c r="N31" s="26"/>
      <c r="O31" s="25" t="e">
        <f>SUM(O26:O30)</f>
        <v>#DIV/0!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59</v>
      </c>
      <c r="E33" s="5">
        <f aca="true" t="shared" si="0" ref="E33:E38">(D33/D$4)*100</f>
        <v>88.05970149253731</v>
      </c>
      <c r="F33" s="4">
        <v>41</v>
      </c>
      <c r="G33" s="5">
        <f aca="true" t="shared" si="1" ref="G33:G38">(F33/F$4)*100</f>
        <v>91.11111111111111</v>
      </c>
      <c r="H33" s="4">
        <v>32</v>
      </c>
      <c r="I33" s="5">
        <f aca="true" t="shared" si="2" ref="I33:I38">(H33/H$4)*100</f>
        <v>94.11764705882352</v>
      </c>
      <c r="J33" s="4">
        <v>32</v>
      </c>
      <c r="K33" s="5">
        <f aca="true" t="shared" si="3" ref="K33:K38">(J33/J$4)*100</f>
        <v>82.05128205128204</v>
      </c>
      <c r="L33" s="4">
        <v>0</v>
      </c>
      <c r="M33" s="5" t="e">
        <f aca="true" t="shared" si="4" ref="M33:M38">(L33/L$4)*100</f>
        <v>#DIV/0!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164</v>
      </c>
      <c r="Q33" s="5">
        <f aca="true" t="shared" si="7" ref="Q33:Q38">(P33/P$4)*100</f>
        <v>88.64864864864866</v>
      </c>
      <c r="R33" s="18"/>
    </row>
    <row r="34" spans="1:18" ht="15.75">
      <c r="A34" s="52" t="s">
        <v>28</v>
      </c>
      <c r="B34" s="53"/>
      <c r="C34" s="54"/>
      <c r="D34" s="4">
        <v>1</v>
      </c>
      <c r="E34" s="5">
        <f t="shared" si="0"/>
        <v>1.4925373134328357</v>
      </c>
      <c r="F34" s="4">
        <v>4</v>
      </c>
      <c r="G34" s="5">
        <f t="shared" si="1"/>
        <v>8.88888888888889</v>
      </c>
      <c r="H34" s="4">
        <v>0</v>
      </c>
      <c r="I34" s="5">
        <f t="shared" si="2"/>
        <v>0</v>
      </c>
      <c r="J34" s="4">
        <v>2</v>
      </c>
      <c r="K34" s="5">
        <f t="shared" si="3"/>
        <v>5.128205128205128</v>
      </c>
      <c r="L34" s="4">
        <v>0</v>
      </c>
      <c r="M34" s="5" t="e">
        <f t="shared" si="4"/>
        <v>#DIV/0!</v>
      </c>
      <c r="N34" s="4">
        <v>0</v>
      </c>
      <c r="O34" s="5" t="e">
        <f t="shared" si="5"/>
        <v>#DIV/0!</v>
      </c>
      <c r="P34" s="6">
        <f t="shared" si="6"/>
        <v>7</v>
      </c>
      <c r="Q34" s="5">
        <f t="shared" si="7"/>
        <v>3.783783783783784</v>
      </c>
      <c r="R34" s="18"/>
    </row>
    <row r="35" spans="1:18" ht="15.75">
      <c r="A35" s="52" t="s">
        <v>29</v>
      </c>
      <c r="B35" s="53"/>
      <c r="C35" s="54"/>
      <c r="D35" s="4">
        <v>3</v>
      </c>
      <c r="E35" s="5">
        <f t="shared" si="0"/>
        <v>4.477611940298507</v>
      </c>
      <c r="F35" s="4">
        <v>0</v>
      </c>
      <c r="G35" s="5">
        <f t="shared" si="1"/>
        <v>0</v>
      </c>
      <c r="H35" s="4">
        <v>1</v>
      </c>
      <c r="I35" s="5">
        <f t="shared" si="2"/>
        <v>2.941176470588235</v>
      </c>
      <c r="J35" s="4">
        <v>4</v>
      </c>
      <c r="K35" s="5">
        <f t="shared" si="3"/>
        <v>10.256410256410255</v>
      </c>
      <c r="L35" s="4">
        <v>0</v>
      </c>
      <c r="M35" s="5" t="e">
        <f t="shared" si="4"/>
        <v>#DIV/0!</v>
      </c>
      <c r="N35" s="4">
        <v>0</v>
      </c>
      <c r="O35" s="5" t="e">
        <f t="shared" si="5"/>
        <v>#DIV/0!</v>
      </c>
      <c r="P35" s="6">
        <f t="shared" si="6"/>
        <v>8</v>
      </c>
      <c r="Q35" s="5">
        <f t="shared" si="7"/>
        <v>4.324324324324325</v>
      </c>
      <c r="R35" s="18"/>
    </row>
    <row r="36" spans="1:18" ht="15.75">
      <c r="A36" s="52" t="s">
        <v>30</v>
      </c>
      <c r="B36" s="53"/>
      <c r="C36" s="54"/>
      <c r="D36" s="4">
        <v>3</v>
      </c>
      <c r="E36" s="5">
        <f t="shared" si="0"/>
        <v>4.477611940298507</v>
      </c>
      <c r="F36" s="4">
        <v>0</v>
      </c>
      <c r="G36" s="5">
        <f t="shared" si="1"/>
        <v>0</v>
      </c>
      <c r="H36" s="4">
        <v>1</v>
      </c>
      <c r="I36" s="5">
        <f t="shared" si="2"/>
        <v>2.941176470588235</v>
      </c>
      <c r="J36" s="4">
        <v>1</v>
      </c>
      <c r="K36" s="5">
        <f t="shared" si="3"/>
        <v>2.564102564102564</v>
      </c>
      <c r="L36" s="4">
        <v>0</v>
      </c>
      <c r="M36" s="5" t="e">
        <f t="shared" si="4"/>
        <v>#DIV/0!</v>
      </c>
      <c r="N36" s="4">
        <v>0</v>
      </c>
      <c r="O36" s="5" t="e">
        <f t="shared" si="5"/>
        <v>#DIV/0!</v>
      </c>
      <c r="P36" s="6">
        <f t="shared" si="6"/>
        <v>5</v>
      </c>
      <c r="Q36" s="5">
        <f t="shared" si="7"/>
        <v>2.7027027027027026</v>
      </c>
      <c r="R36" s="18"/>
    </row>
    <row r="37" spans="1:18" ht="15.75">
      <c r="A37" s="52" t="s">
        <v>31</v>
      </c>
      <c r="B37" s="53"/>
      <c r="C37" s="54"/>
      <c r="D37" s="4">
        <v>1</v>
      </c>
      <c r="E37" s="5">
        <f t="shared" si="0"/>
        <v>1.4925373134328357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 t="e">
        <f t="shared" si="4"/>
        <v>#DIV/0!</v>
      </c>
      <c r="N37" s="4">
        <v>0</v>
      </c>
      <c r="O37" s="5" t="e">
        <f t="shared" si="5"/>
        <v>#DIV/0!</v>
      </c>
      <c r="P37" s="6">
        <f t="shared" si="6"/>
        <v>1</v>
      </c>
      <c r="Q37" s="5">
        <f t="shared" si="7"/>
        <v>0.5405405405405406</v>
      </c>
      <c r="R37" s="18"/>
    </row>
    <row r="38" spans="1:18" ht="15.75">
      <c r="A38" s="52" t="s">
        <v>14</v>
      </c>
      <c r="B38" s="53"/>
      <c r="C38" s="54"/>
      <c r="D38" s="4">
        <v>0</v>
      </c>
      <c r="E38" s="5">
        <f t="shared" si="0"/>
        <v>0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 t="e">
        <f t="shared" si="4"/>
        <v>#DIV/0!</v>
      </c>
      <c r="N38" s="4">
        <v>0</v>
      </c>
      <c r="O38" s="5" t="e">
        <f t="shared" si="5"/>
        <v>#DIV/0!</v>
      </c>
      <c r="P38" s="6">
        <f t="shared" si="6"/>
        <v>0</v>
      </c>
      <c r="Q38" s="5">
        <f t="shared" si="7"/>
        <v>0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99.99999999999999</v>
      </c>
      <c r="F39" s="8"/>
      <c r="G39" s="9">
        <f>SUM(G33:G38)</f>
        <v>100</v>
      </c>
      <c r="H39" s="8"/>
      <c r="I39" s="9">
        <f>SUM(I33:I38)</f>
        <v>99.99999999999999</v>
      </c>
      <c r="J39" s="8"/>
      <c r="K39" s="9">
        <f>SUM(K33:K38)</f>
        <v>100</v>
      </c>
      <c r="L39" s="8"/>
      <c r="M39" s="9" t="e">
        <f>SUM(M33:M38)</f>
        <v>#DIV/0!</v>
      </c>
      <c r="N39" s="8"/>
      <c r="O39" s="9" t="e">
        <f>SUM(O33:O38)</f>
        <v>#DIV/0!</v>
      </c>
      <c r="P39" s="8"/>
      <c r="Q39" s="9">
        <f>SUM(Q33:Q38)</f>
        <v>100.00000000000003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0</v>
      </c>
      <c r="E41" s="5">
        <f>(D41/D$4)*100</f>
        <v>0</v>
      </c>
      <c r="F41" s="4">
        <v>1</v>
      </c>
      <c r="G41" s="5">
        <f>(F41/F$4)*100</f>
        <v>2.2222222222222223</v>
      </c>
      <c r="H41" s="4">
        <v>2</v>
      </c>
      <c r="I41" s="5">
        <f>(H41/H$4)*100</f>
        <v>5.88235294117647</v>
      </c>
      <c r="J41" s="4">
        <v>1</v>
      </c>
      <c r="K41" s="5">
        <f>(J41/J$4)*100</f>
        <v>2.564102564102564</v>
      </c>
      <c r="L41" s="4">
        <v>0</v>
      </c>
      <c r="M41" s="5" t="e">
        <f>(L41/L$4)*100</f>
        <v>#DIV/0!</v>
      </c>
      <c r="N41" s="4">
        <v>0</v>
      </c>
      <c r="O41" s="5" t="e">
        <f>(N41/N$4)*100</f>
        <v>#DIV/0!</v>
      </c>
      <c r="P41" s="6">
        <f>D41+F41+H41+J41+L41+N41</f>
        <v>4</v>
      </c>
      <c r="Q41" s="5">
        <f>(P41/P$4)*100</f>
        <v>2.1621621621621623</v>
      </c>
      <c r="R41" s="18"/>
    </row>
    <row r="42" spans="1:18" ht="15.75">
      <c r="A42" s="52" t="s">
        <v>33</v>
      </c>
      <c r="B42" s="53"/>
      <c r="C42" s="54"/>
      <c r="D42" s="4">
        <v>66</v>
      </c>
      <c r="E42" s="5">
        <f>(D42/D$4)*100</f>
        <v>98.50746268656717</v>
      </c>
      <c r="F42" s="4">
        <v>44</v>
      </c>
      <c r="G42" s="5">
        <f>(F42/F$4)*100</f>
        <v>97.77777777777777</v>
      </c>
      <c r="H42" s="4">
        <v>32</v>
      </c>
      <c r="I42" s="5">
        <f>(H42/H$4)*100</f>
        <v>94.11764705882352</v>
      </c>
      <c r="J42" s="4">
        <v>37</v>
      </c>
      <c r="K42" s="5">
        <f>(J42/J$4)*100</f>
        <v>94.87179487179486</v>
      </c>
      <c r="L42" s="4">
        <v>0</v>
      </c>
      <c r="M42" s="5" t="e">
        <f>(L42/L$4)*100</f>
        <v>#DIV/0!</v>
      </c>
      <c r="N42" s="4">
        <v>0</v>
      </c>
      <c r="O42" s="5" t="e">
        <f>(N42/N$4)*100</f>
        <v>#DIV/0!</v>
      </c>
      <c r="P42" s="6">
        <f>D42+F42+H42+J42+L42+N42</f>
        <v>179</v>
      </c>
      <c r="Q42" s="5">
        <f>(P42/P$4)*100</f>
        <v>96.75675675675676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 t="e">
        <f>(L43/L$4)*100</f>
        <v>#DIV/0!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 t="e">
        <f>(L44/L$4)*100</f>
        <v>#DIV/0!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1</v>
      </c>
      <c r="E45" s="5">
        <f>(D45/D$4)*100</f>
        <v>1.4925373134328357</v>
      </c>
      <c r="F45" s="4">
        <v>0</v>
      </c>
      <c r="G45" s="5">
        <f>(F45/F$4)*100</f>
        <v>0</v>
      </c>
      <c r="H45" s="4">
        <v>0</v>
      </c>
      <c r="I45" s="5">
        <f>(H45/H$4)*100</f>
        <v>0</v>
      </c>
      <c r="J45" s="4">
        <v>1</v>
      </c>
      <c r="K45" s="5">
        <f>(J45/J$4)*100</f>
        <v>2.564102564102564</v>
      </c>
      <c r="L45" s="4">
        <v>0</v>
      </c>
      <c r="M45" s="5" t="e">
        <f>(L45/L$4)*100</f>
        <v>#DIV/0!</v>
      </c>
      <c r="N45" s="4">
        <v>0</v>
      </c>
      <c r="O45" s="5" t="e">
        <f>(N45/N$4)*100</f>
        <v>#DIV/0!</v>
      </c>
      <c r="P45" s="6">
        <f>D45+F45+H45+J45+L45+N45</f>
        <v>2</v>
      </c>
      <c r="Q45" s="5">
        <f>(P45/P$4)*100</f>
        <v>1.0810810810810811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8"/>
      <c r="G46" s="9">
        <f>SUM(G41:G45)</f>
        <v>100</v>
      </c>
      <c r="H46" s="8"/>
      <c r="I46" s="9">
        <f>SUM(I41:I45)</f>
        <v>99.99999999999999</v>
      </c>
      <c r="J46" s="8"/>
      <c r="K46" s="9">
        <f>SUM(K41:K45)</f>
        <v>100</v>
      </c>
      <c r="L46" s="8"/>
      <c r="M46" s="9" t="e">
        <f>SUM(M41:M45)</f>
        <v>#DIV/0!</v>
      </c>
      <c r="N46" s="8"/>
      <c r="O46" s="9" t="e">
        <f>SUM(O41:O45)</f>
        <v>#DIV/0!</v>
      </c>
      <c r="P46" s="8"/>
      <c r="Q46" s="9">
        <f>SUM(Q41:Q45)</f>
        <v>100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14</v>
      </c>
      <c r="E50" s="5">
        <f>(D50/D$4)*100</f>
        <v>20.8955223880597</v>
      </c>
      <c r="F50" s="4">
        <v>12</v>
      </c>
      <c r="G50" s="5">
        <f>(F50/F$4)*100</f>
        <v>26.666666666666668</v>
      </c>
      <c r="H50" s="4">
        <v>10</v>
      </c>
      <c r="I50" s="5">
        <f>(H50/H$4)*100</f>
        <v>29.411764705882355</v>
      </c>
      <c r="J50" s="4">
        <v>11</v>
      </c>
      <c r="K50" s="5">
        <f>(J50/J$4)*100</f>
        <v>28.205128205128204</v>
      </c>
      <c r="L50" s="4">
        <v>0</v>
      </c>
      <c r="M50" s="5" t="e">
        <f>(L50/L$4)*100</f>
        <v>#DIV/0!</v>
      </c>
      <c r="N50" s="4">
        <v>0</v>
      </c>
      <c r="O50" s="5" t="e">
        <f>(N50/N$4)*100</f>
        <v>#DIV/0!</v>
      </c>
      <c r="P50" s="6">
        <f>D50+F50+H50+J50+L50+N50</f>
        <v>47</v>
      </c>
      <c r="Q50" s="5">
        <f>(P50/P$4)*100</f>
        <v>25.405405405405407</v>
      </c>
      <c r="R50" s="18"/>
    </row>
    <row r="51" spans="1:18" ht="15.75">
      <c r="A51" s="52" t="s">
        <v>36</v>
      </c>
      <c r="B51" s="53"/>
      <c r="C51" s="54"/>
      <c r="D51" s="4">
        <v>53</v>
      </c>
      <c r="E51" s="5">
        <f>(D51/D$4)*100</f>
        <v>79.1044776119403</v>
      </c>
      <c r="F51" s="4">
        <v>33</v>
      </c>
      <c r="G51" s="5">
        <f>(F51/F$4)*100</f>
        <v>73.33333333333333</v>
      </c>
      <c r="H51" s="4">
        <v>24</v>
      </c>
      <c r="I51" s="5">
        <f>(H51/H$4)*100</f>
        <v>70.58823529411765</v>
      </c>
      <c r="J51" s="4">
        <v>26</v>
      </c>
      <c r="K51" s="5">
        <f>(J51/J$4)*100</f>
        <v>66.66666666666666</v>
      </c>
      <c r="L51" s="4">
        <v>0</v>
      </c>
      <c r="M51" s="5" t="e">
        <f>(L51/L$4)*100</f>
        <v>#DIV/0!</v>
      </c>
      <c r="N51" s="4">
        <v>0</v>
      </c>
      <c r="O51" s="5" t="e">
        <f>(N51/N$4)*100</f>
        <v>#DIV/0!</v>
      </c>
      <c r="P51" s="6">
        <f>D51+F51+H51+J51+L51+N51</f>
        <v>136</v>
      </c>
      <c r="Q51" s="5">
        <f>(P51/P$4)*100</f>
        <v>73.51351351351352</v>
      </c>
      <c r="R51" s="18"/>
    </row>
    <row r="52" spans="1:18" ht="15.75">
      <c r="A52" s="52" t="s">
        <v>15</v>
      </c>
      <c r="B52" s="53"/>
      <c r="C52" s="54"/>
      <c r="D52" s="4">
        <v>0</v>
      </c>
      <c r="E52" s="5">
        <f>(D52/D$4)*100</f>
        <v>0</v>
      </c>
      <c r="F52" s="4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2</v>
      </c>
      <c r="K52" s="5">
        <f>(J52/J$4)*100</f>
        <v>5.128205128205128</v>
      </c>
      <c r="L52" s="4">
        <v>0</v>
      </c>
      <c r="M52" s="5" t="e">
        <f>(L52/L$4)*100</f>
        <v>#DIV/0!</v>
      </c>
      <c r="N52" s="4">
        <v>0</v>
      </c>
      <c r="O52" s="5" t="e">
        <f>(N52/N$4)*100</f>
        <v>#DIV/0!</v>
      </c>
      <c r="P52" s="6">
        <f>D52+F52+H52+J52+L52+N52</f>
        <v>2</v>
      </c>
      <c r="Q52" s="5">
        <f>(P52/P$4)*100</f>
        <v>1.0810810810810811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99.99999999999999</v>
      </c>
      <c r="L53" s="8"/>
      <c r="M53" s="9" t="e">
        <f>SUM(M50:M52)</f>
        <v>#DIV/0!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35</v>
      </c>
      <c r="E56" s="5">
        <f>(D56/D$4)*100</f>
        <v>52.23880597014925</v>
      </c>
      <c r="F56" s="4">
        <v>24</v>
      </c>
      <c r="G56" s="5">
        <f>(F56/F$4)*100</f>
        <v>53.333333333333336</v>
      </c>
      <c r="H56" s="4">
        <v>19</v>
      </c>
      <c r="I56" s="5">
        <f>(H56/H$4)*100</f>
        <v>55.88235294117647</v>
      </c>
      <c r="J56" s="4">
        <v>20</v>
      </c>
      <c r="K56" s="5">
        <f>(J56/J$4)*100</f>
        <v>51.28205128205128</v>
      </c>
      <c r="L56" s="4">
        <v>0</v>
      </c>
      <c r="M56" s="5" t="e">
        <f>(L56/L$4)*100</f>
        <v>#DIV/0!</v>
      </c>
      <c r="N56" s="10">
        <v>0</v>
      </c>
      <c r="O56" s="5" t="e">
        <f>(N56/N$4)*100</f>
        <v>#DIV/0!</v>
      </c>
      <c r="P56" s="14">
        <f>D56+F56+H56+J56+L56+N56</f>
        <v>98</v>
      </c>
      <c r="Q56" s="5">
        <f>(P56/P$4)*100</f>
        <v>52.972972972972975</v>
      </c>
      <c r="R56" s="18"/>
    </row>
    <row r="57" spans="1:18" ht="15.75">
      <c r="A57" s="52" t="s">
        <v>47</v>
      </c>
      <c r="B57" s="53"/>
      <c r="C57" s="54"/>
      <c r="D57" s="4">
        <v>43</v>
      </c>
      <c r="E57" s="5">
        <f>(D57/D$4)*100</f>
        <v>64.17910447761194</v>
      </c>
      <c r="F57" s="4">
        <v>27</v>
      </c>
      <c r="G57" s="5">
        <f>(F57/F$4)*100</f>
        <v>60</v>
      </c>
      <c r="H57" s="4">
        <v>24</v>
      </c>
      <c r="I57" s="5">
        <f>(H57/H$4)*100</f>
        <v>70.58823529411765</v>
      </c>
      <c r="J57" s="4">
        <v>24</v>
      </c>
      <c r="K57" s="5">
        <f>(J57/J$4)*100</f>
        <v>61.53846153846154</v>
      </c>
      <c r="L57" s="4">
        <v>0</v>
      </c>
      <c r="M57" s="5" t="e">
        <f>(L57/L$4)*100</f>
        <v>#DIV/0!</v>
      </c>
      <c r="N57" s="10">
        <v>0</v>
      </c>
      <c r="O57" s="5" t="e">
        <f>(N57/N$4)*100</f>
        <v>#DIV/0!</v>
      </c>
      <c r="P57" s="6">
        <f>D57+F57+H57+J57+L57+N57</f>
        <v>118</v>
      </c>
      <c r="Q57" s="5">
        <f>(P57/P$4)*100</f>
        <v>63.78378378378379</v>
      </c>
      <c r="R57" s="18"/>
    </row>
    <row r="58" spans="1:18" ht="15.75">
      <c r="A58" s="52" t="s">
        <v>48</v>
      </c>
      <c r="B58" s="53"/>
      <c r="C58" s="54"/>
      <c r="D58" s="4">
        <v>51</v>
      </c>
      <c r="E58" s="5">
        <f>(D58/D$4)*100</f>
        <v>76.11940298507463</v>
      </c>
      <c r="F58" s="4">
        <v>37</v>
      </c>
      <c r="G58" s="5">
        <f>(F58/F$4)*100</f>
        <v>82.22222222222221</v>
      </c>
      <c r="H58" s="4">
        <v>27</v>
      </c>
      <c r="I58" s="5">
        <f>(H58/H$4)*100</f>
        <v>79.41176470588235</v>
      </c>
      <c r="J58" s="4">
        <v>24</v>
      </c>
      <c r="K58" s="5">
        <f>(J58/J$4)*100</f>
        <v>61.53846153846154</v>
      </c>
      <c r="L58" s="4">
        <v>0</v>
      </c>
      <c r="M58" s="5" t="e">
        <f>(L58/L$4)*100</f>
        <v>#DIV/0!</v>
      </c>
      <c r="N58" s="10">
        <v>0</v>
      </c>
      <c r="O58" s="5" t="e">
        <f>(N58/N$4)*100</f>
        <v>#DIV/0!</v>
      </c>
      <c r="P58" s="6">
        <f>D58+F58+H58+J58+L58+N58</f>
        <v>139</v>
      </c>
      <c r="Q58" s="5">
        <f>(P58/P$4)*100</f>
        <v>75.13513513513513</v>
      </c>
      <c r="R58" s="18"/>
    </row>
    <row r="59" spans="1:18" ht="15.75">
      <c r="A59" s="52" t="s">
        <v>49</v>
      </c>
      <c r="B59" s="53"/>
      <c r="C59" s="54"/>
      <c r="D59" s="4">
        <v>1</v>
      </c>
      <c r="E59" s="5">
        <f>(D59/D$4)*100</f>
        <v>1.4925373134328357</v>
      </c>
      <c r="F59" s="4">
        <v>2</v>
      </c>
      <c r="G59" s="5">
        <f>(F59/F$4)*100</f>
        <v>4.444444444444445</v>
      </c>
      <c r="H59" s="4">
        <v>2</v>
      </c>
      <c r="I59" s="5">
        <f>(H59/H$4)*100</f>
        <v>5.88235294117647</v>
      </c>
      <c r="J59" s="4">
        <v>3</v>
      </c>
      <c r="K59" s="5">
        <f>(J59/J$4)*100</f>
        <v>7.6923076923076925</v>
      </c>
      <c r="L59" s="4">
        <v>0</v>
      </c>
      <c r="M59" s="5" t="e">
        <f>(L59/L$4)*100</f>
        <v>#DIV/0!</v>
      </c>
      <c r="N59" s="10">
        <v>0</v>
      </c>
      <c r="O59" s="5" t="e">
        <f>(N59/N$4)*100</f>
        <v>#DIV/0!</v>
      </c>
      <c r="P59" s="6">
        <f>D59+F59+H59+J59+L59+N59</f>
        <v>8</v>
      </c>
      <c r="Q59" s="5">
        <f>(P59/P$4)*100</f>
        <v>4.324324324324325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0</v>
      </c>
      <c r="M60" s="5" t="e">
        <f>(L60/L$4)*100</f>
        <v>#DIV/0!</v>
      </c>
      <c r="N60" s="10">
        <v>0</v>
      </c>
      <c r="O60" s="5" t="e">
        <f>(N60/N$4)*100</f>
        <v>#DIV/0!</v>
      </c>
      <c r="P60" s="6">
        <f>D60+F60+H60+J60+L60+N60</f>
        <v>0</v>
      </c>
      <c r="Q60" s="5">
        <f>(P60/P$4)*100</f>
        <v>0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194.02985074626866</v>
      </c>
      <c r="F61" s="8"/>
      <c r="G61" s="9">
        <f>SUM(G56:G60)</f>
        <v>200</v>
      </c>
      <c r="H61" s="8"/>
      <c r="I61" s="9">
        <f>SUM(I56:I60)</f>
        <v>211.76470588235293</v>
      </c>
      <c r="J61" s="8"/>
      <c r="K61" s="9">
        <f>SUM(K56:K60)</f>
        <v>182.05128205128204</v>
      </c>
      <c r="L61" s="8"/>
      <c r="M61" s="9" t="e">
        <f>SUM(M56:M60)</f>
        <v>#DIV/0!</v>
      </c>
      <c r="N61" s="8"/>
      <c r="O61" s="9" t="e">
        <f>SUM(O56:O60)</f>
        <v>#DIV/0!</v>
      </c>
      <c r="P61" s="8"/>
      <c r="Q61" s="9">
        <f>SUM(Q56:Q60)</f>
        <v>196.21621621621622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21</v>
      </c>
      <c r="E65" s="5">
        <f>(D65/D$4)*100</f>
        <v>31.343283582089555</v>
      </c>
      <c r="F65" s="4">
        <v>13</v>
      </c>
      <c r="G65" s="5">
        <f>(F65/F$4)*100</f>
        <v>28.888888888888886</v>
      </c>
      <c r="H65" s="4">
        <v>9</v>
      </c>
      <c r="I65" s="5">
        <f>(H65/H$4)*100</f>
        <v>26.47058823529412</v>
      </c>
      <c r="J65" s="4">
        <v>12</v>
      </c>
      <c r="K65" s="5">
        <f>(J65/J$4)*100</f>
        <v>30.76923076923077</v>
      </c>
      <c r="L65" s="4">
        <v>0</v>
      </c>
      <c r="M65" s="5" t="e">
        <f>(L65/L$4)*100</f>
        <v>#DIV/0!</v>
      </c>
      <c r="N65" s="4">
        <v>0</v>
      </c>
      <c r="O65" s="5" t="e">
        <f>(N65/N$4)*100</f>
        <v>#DIV/0!</v>
      </c>
      <c r="P65" s="6">
        <f>D65+F65+H65+J65+L65+N65</f>
        <v>55</v>
      </c>
      <c r="Q65" s="5">
        <f>(P65/P$4)*100</f>
        <v>29.72972972972973</v>
      </c>
      <c r="R65" s="18"/>
    </row>
    <row r="66" spans="1:18" ht="15.75">
      <c r="A66" s="52" t="s">
        <v>36</v>
      </c>
      <c r="B66" s="53"/>
      <c r="C66" s="54"/>
      <c r="D66" s="4">
        <v>45</v>
      </c>
      <c r="E66" s="5">
        <f>(D66/D$4)*100</f>
        <v>67.16417910447761</v>
      </c>
      <c r="F66" s="4">
        <v>32</v>
      </c>
      <c r="G66" s="5">
        <f>(F66/F$4)*100</f>
        <v>71.11111111111111</v>
      </c>
      <c r="H66" s="4">
        <v>25</v>
      </c>
      <c r="I66" s="5">
        <f>(H66/H$4)*100</f>
        <v>73.52941176470588</v>
      </c>
      <c r="J66" s="4">
        <v>26</v>
      </c>
      <c r="K66" s="5">
        <f>(J66/J$4)*100</f>
        <v>66.66666666666666</v>
      </c>
      <c r="L66" s="4">
        <v>0</v>
      </c>
      <c r="M66" s="5" t="e">
        <f>(L66/L$4)*100</f>
        <v>#DIV/0!</v>
      </c>
      <c r="N66" s="4">
        <v>0</v>
      </c>
      <c r="O66" s="5" t="e">
        <f>(N66/N$4)*100</f>
        <v>#DIV/0!</v>
      </c>
      <c r="P66" s="6">
        <f>D66+F66+H66+J66+L66+N66</f>
        <v>128</v>
      </c>
      <c r="Q66" s="5">
        <f>(P66/P$4)*100</f>
        <v>69.1891891891892</v>
      </c>
      <c r="R66" s="18"/>
    </row>
    <row r="67" spans="1:18" ht="15.75">
      <c r="A67" s="52" t="s">
        <v>15</v>
      </c>
      <c r="B67" s="53"/>
      <c r="C67" s="54"/>
      <c r="D67" s="4">
        <v>1</v>
      </c>
      <c r="E67" s="5">
        <f>(D67/D$4)*100</f>
        <v>1.4925373134328357</v>
      </c>
      <c r="F67" s="4">
        <v>0</v>
      </c>
      <c r="G67" s="5">
        <f>(F67/F$4)*100</f>
        <v>0</v>
      </c>
      <c r="H67" s="4">
        <v>0</v>
      </c>
      <c r="I67" s="5">
        <f>(H67/H$4)*100</f>
        <v>0</v>
      </c>
      <c r="J67" s="4">
        <v>1</v>
      </c>
      <c r="K67" s="5">
        <f>(J67/J$4)*100</f>
        <v>2.564102564102564</v>
      </c>
      <c r="L67" s="4">
        <v>0</v>
      </c>
      <c r="M67" s="5" t="e">
        <f>(L67/L$4)*100</f>
        <v>#DIV/0!</v>
      </c>
      <c r="N67" s="4">
        <v>0</v>
      </c>
      <c r="O67" s="5" t="e">
        <f>(N67/N$4)*100</f>
        <v>#DIV/0!</v>
      </c>
      <c r="P67" s="6">
        <f>D67+F67+H67+J67+L67+N67</f>
        <v>2</v>
      </c>
      <c r="Q67" s="5">
        <f>(P67/P$4)*100</f>
        <v>1.0810810810810811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8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 t="e">
        <f>SUM(M65:M67)</f>
        <v>#DIV/0!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65</v>
      </c>
      <c r="E72" s="5">
        <f>(D72/D$4)*100</f>
        <v>97.01492537313433</v>
      </c>
      <c r="F72" s="4">
        <v>42</v>
      </c>
      <c r="G72" s="5">
        <f>(F72/F$4)*100</f>
        <v>93.33333333333333</v>
      </c>
      <c r="H72" s="4">
        <v>32</v>
      </c>
      <c r="I72" s="5">
        <f>(H72/H$4)*100</f>
        <v>94.11764705882352</v>
      </c>
      <c r="J72" s="4">
        <v>37</v>
      </c>
      <c r="K72" s="5">
        <f>(J72/J$4)*100</f>
        <v>94.87179487179486</v>
      </c>
      <c r="L72" s="4">
        <v>0</v>
      </c>
      <c r="M72" s="5" t="e">
        <f>(L72/L$4)*100</f>
        <v>#DIV/0!</v>
      </c>
      <c r="N72" s="4">
        <v>0</v>
      </c>
      <c r="O72" s="5" t="e">
        <f>(N72/N$4)*100</f>
        <v>#DIV/0!</v>
      </c>
      <c r="P72" s="6">
        <f>D72+F72+H72+J72+L72+N72</f>
        <v>176</v>
      </c>
      <c r="Q72" s="5">
        <f>(P72/P$4)*100</f>
        <v>95.13513513513514</v>
      </c>
      <c r="R72" s="18"/>
    </row>
    <row r="73" spans="1:18" ht="15.75">
      <c r="A73" s="52" t="s">
        <v>36</v>
      </c>
      <c r="B73" s="53"/>
      <c r="C73" s="54"/>
      <c r="D73" s="4">
        <v>2</v>
      </c>
      <c r="E73" s="5">
        <f>(D73/D$4)*100</f>
        <v>2.9850746268656714</v>
      </c>
      <c r="F73" s="4">
        <v>2</v>
      </c>
      <c r="G73" s="5">
        <f>(F73/F$4)*100</f>
        <v>4.444444444444445</v>
      </c>
      <c r="H73" s="4">
        <v>2</v>
      </c>
      <c r="I73" s="5">
        <f>(H73/H$4)*100</f>
        <v>5.88235294117647</v>
      </c>
      <c r="J73" s="4">
        <v>2</v>
      </c>
      <c r="K73" s="5">
        <f>(J73/J$4)*100</f>
        <v>5.128205128205128</v>
      </c>
      <c r="L73" s="4">
        <v>0</v>
      </c>
      <c r="M73" s="5" t="e">
        <f>(L73/L$4)*100</f>
        <v>#DIV/0!</v>
      </c>
      <c r="N73" s="4">
        <v>0</v>
      </c>
      <c r="O73" s="5" t="e">
        <f>(N73/N$4)*100</f>
        <v>#DIV/0!</v>
      </c>
      <c r="P73" s="6">
        <f>D73+F73+H73+J73+L73+N73</f>
        <v>8</v>
      </c>
      <c r="Q73" s="5">
        <f>(P73/P$4)*100</f>
        <v>4.324324324324325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4">
        <v>1</v>
      </c>
      <c r="G74" s="5">
        <f>(F74/F$4)*100</f>
        <v>2.2222222222222223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0</v>
      </c>
      <c r="M74" s="5" t="e">
        <f>(L74/L$4)*100</f>
        <v>#DIV/0!</v>
      </c>
      <c r="N74" s="4">
        <v>0</v>
      </c>
      <c r="O74" s="5" t="e">
        <f>(N74/N$4)*100</f>
        <v>#DIV/0!</v>
      </c>
      <c r="P74" s="6">
        <f>D74+F74+H74+J74+L74+N74</f>
        <v>1</v>
      </c>
      <c r="Q74" s="5">
        <f>(P74/P$4)*100</f>
        <v>0.5405405405405406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99.99999999999999</v>
      </c>
      <c r="J75" s="8"/>
      <c r="K75" s="9">
        <f>SUM(K72:K74)</f>
        <v>99.99999999999999</v>
      </c>
      <c r="L75" s="8"/>
      <c r="M75" s="9" t="e">
        <f>SUM(M72:M74)</f>
        <v>#DIV/0!</v>
      </c>
      <c r="N75" s="8"/>
      <c r="O75" s="9" t="e">
        <f>SUM(O72:O74)</f>
        <v>#DIV/0!</v>
      </c>
      <c r="P75" s="8"/>
      <c r="Q75" s="9">
        <f>SUM(Q72:Q74)</f>
        <v>100.00000000000001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36</v>
      </c>
      <c r="E79" s="5">
        <f>(D79/D$4)*100</f>
        <v>53.73134328358209</v>
      </c>
      <c r="F79" s="4">
        <v>12</v>
      </c>
      <c r="G79" s="5">
        <f>(F79/F$4)*100</f>
        <v>26.666666666666668</v>
      </c>
      <c r="H79" s="4">
        <v>17</v>
      </c>
      <c r="I79" s="5">
        <f>(H79/H$4)*100</f>
        <v>50</v>
      </c>
      <c r="J79" s="4">
        <v>16</v>
      </c>
      <c r="K79" s="5">
        <f>(J79/J$4)*100</f>
        <v>41.02564102564102</v>
      </c>
      <c r="L79" s="4">
        <v>0</v>
      </c>
      <c r="M79" s="5" t="e">
        <f>(L79/L$4)*100</f>
        <v>#DIV/0!</v>
      </c>
      <c r="N79" s="4">
        <v>0</v>
      </c>
      <c r="O79" s="5" t="e">
        <f>(N79/N$4)*100</f>
        <v>#DIV/0!</v>
      </c>
      <c r="P79" s="6">
        <f>D79+F79+H79+J79+L79+N79</f>
        <v>81</v>
      </c>
      <c r="Q79" s="5">
        <f>(P79/P$4)*100</f>
        <v>43.78378378378379</v>
      </c>
      <c r="R79" s="18"/>
    </row>
    <row r="80" spans="1:18" ht="15.75">
      <c r="A80" s="52" t="s">
        <v>52</v>
      </c>
      <c r="B80" s="53"/>
      <c r="C80" s="54"/>
      <c r="D80" s="4">
        <v>20</v>
      </c>
      <c r="E80" s="5">
        <f>(D80/D$4)*100</f>
        <v>29.850746268656714</v>
      </c>
      <c r="F80" s="4">
        <v>22</v>
      </c>
      <c r="G80" s="5">
        <f>(F80/F$4)*100</f>
        <v>48.888888888888886</v>
      </c>
      <c r="H80" s="4">
        <v>3</v>
      </c>
      <c r="I80" s="5">
        <f>(H80/H$4)*100</f>
        <v>8.823529411764707</v>
      </c>
      <c r="J80" s="4">
        <v>12</v>
      </c>
      <c r="K80" s="5">
        <f>(J80/J$4)*100</f>
        <v>30.76923076923077</v>
      </c>
      <c r="L80" s="4">
        <v>0</v>
      </c>
      <c r="M80" s="5" t="e">
        <f>(L80/L$4)*100</f>
        <v>#DIV/0!</v>
      </c>
      <c r="N80" s="4">
        <v>0</v>
      </c>
      <c r="O80" s="5" t="e">
        <f>(N80/N$4)*100</f>
        <v>#DIV/0!</v>
      </c>
      <c r="P80" s="6">
        <f>D80+F80+H80+J80+L80+N80</f>
        <v>57</v>
      </c>
      <c r="Q80" s="5">
        <f>(P80/P$4)*100</f>
        <v>30.810810810810814</v>
      </c>
      <c r="R80" s="18"/>
    </row>
    <row r="81" spans="1:18" ht="30.75" customHeight="1">
      <c r="A81" s="82" t="s">
        <v>53</v>
      </c>
      <c r="B81" s="83"/>
      <c r="C81" s="84"/>
      <c r="D81" s="4">
        <v>10</v>
      </c>
      <c r="E81" s="5">
        <f>(D81/D$4)*100</f>
        <v>14.925373134328357</v>
      </c>
      <c r="F81" s="4">
        <v>10</v>
      </c>
      <c r="G81" s="5">
        <f>(F81/F$4)*100</f>
        <v>22.22222222222222</v>
      </c>
      <c r="H81" s="4">
        <v>14</v>
      </c>
      <c r="I81" s="5">
        <f>(H81/H$4)*100</f>
        <v>41.17647058823529</v>
      </c>
      <c r="J81" s="4">
        <v>11</v>
      </c>
      <c r="K81" s="5">
        <f>(J81/J$4)*100</f>
        <v>28.205128205128204</v>
      </c>
      <c r="L81" s="4">
        <v>0</v>
      </c>
      <c r="M81" s="5" t="e">
        <f>(L81/L$4)*100</f>
        <v>#DIV/0!</v>
      </c>
      <c r="N81" s="4">
        <v>0</v>
      </c>
      <c r="O81" s="5" t="e">
        <f>(N81/N$4)*100</f>
        <v>#DIV/0!</v>
      </c>
      <c r="P81" s="6">
        <f>D81+F81+H81+J81+L81+N81</f>
        <v>45</v>
      </c>
      <c r="Q81" s="5">
        <f>(P81/P$4)*100</f>
        <v>24.324324324324326</v>
      </c>
      <c r="R81" s="18"/>
    </row>
    <row r="82" spans="1:18" ht="15.75">
      <c r="A82" s="52" t="s">
        <v>15</v>
      </c>
      <c r="B82" s="53"/>
      <c r="C82" s="54"/>
      <c r="D82" s="4">
        <v>1</v>
      </c>
      <c r="E82" s="5">
        <f>(D82/D$4)*100</f>
        <v>1.4925373134328357</v>
      </c>
      <c r="F82" s="4">
        <v>1</v>
      </c>
      <c r="G82" s="5">
        <f>(F82/F$4)*100</f>
        <v>2.2222222222222223</v>
      </c>
      <c r="H82" s="4">
        <v>0</v>
      </c>
      <c r="I82" s="5">
        <f>(H82/H$4)*100</f>
        <v>0</v>
      </c>
      <c r="J82" s="4">
        <v>0</v>
      </c>
      <c r="K82" s="5">
        <f>(J82/J$4)*100</f>
        <v>0</v>
      </c>
      <c r="L82" s="4">
        <v>0</v>
      </c>
      <c r="M82" s="5" t="e">
        <f>(L82/L$4)*100</f>
        <v>#DIV/0!</v>
      </c>
      <c r="N82" s="4">
        <v>0</v>
      </c>
      <c r="O82" s="5" t="e">
        <f>(N82/N$4)*100</f>
        <v>#DIV/0!</v>
      </c>
      <c r="P82" s="6">
        <f>D82+F82+H82+J82+L82+N82</f>
        <v>2</v>
      </c>
      <c r="Q82" s="5">
        <f>(P82/P$4)*100</f>
        <v>1.0810810810810811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8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100</v>
      </c>
      <c r="L83" s="8"/>
      <c r="M83" s="9" t="e">
        <f>SUM(M79:M82)</f>
        <v>#DIV/0!</v>
      </c>
      <c r="N83" s="8"/>
      <c r="O83" s="9" t="e">
        <f>SUM(O79:O82)</f>
        <v>#DIV/0!</v>
      </c>
      <c r="P83" s="8"/>
      <c r="Q83" s="9">
        <f>SUM(Q79:Q82)</f>
        <v>100.00000000000001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25</v>
      </c>
      <c r="E86" s="5">
        <f aca="true" t="shared" si="8" ref="E86:E91">(D86/D$4)*100</f>
        <v>37.3134328358209</v>
      </c>
      <c r="F86" s="4">
        <v>20</v>
      </c>
      <c r="G86" s="5">
        <f aca="true" t="shared" si="9" ref="G86:G91">(F86/F$4)*100</f>
        <v>44.44444444444444</v>
      </c>
      <c r="H86" s="4">
        <v>10</v>
      </c>
      <c r="I86" s="5">
        <f aca="true" t="shared" si="10" ref="I86:I91">(H86/H$4)*100</f>
        <v>29.411764705882355</v>
      </c>
      <c r="J86" s="4">
        <v>12</v>
      </c>
      <c r="K86" s="5">
        <f aca="true" t="shared" si="11" ref="K86:K91">(J86/J$4)*100</f>
        <v>30.76923076923077</v>
      </c>
      <c r="L86" s="4">
        <v>0</v>
      </c>
      <c r="M86" s="5" t="e">
        <f aca="true" t="shared" si="12" ref="M86:M91">(L86/L$4)*100</f>
        <v>#DIV/0!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67</v>
      </c>
      <c r="Q86" s="5">
        <f aca="true" t="shared" si="15" ref="Q86:Q91">(P86/P$4)*100</f>
        <v>36.21621621621622</v>
      </c>
      <c r="R86" s="18"/>
    </row>
    <row r="87" spans="1:18" ht="15.75">
      <c r="A87" s="52" t="s">
        <v>56</v>
      </c>
      <c r="B87" s="53"/>
      <c r="C87" s="54"/>
      <c r="D87" s="4">
        <v>18</v>
      </c>
      <c r="E87" s="5">
        <f t="shared" si="8"/>
        <v>26.865671641791046</v>
      </c>
      <c r="F87" s="4">
        <v>15</v>
      </c>
      <c r="G87" s="5">
        <f t="shared" si="9"/>
        <v>33.33333333333333</v>
      </c>
      <c r="H87" s="4">
        <v>12</v>
      </c>
      <c r="I87" s="5">
        <f t="shared" si="10"/>
        <v>35.294117647058826</v>
      </c>
      <c r="J87" s="4">
        <v>12</v>
      </c>
      <c r="K87" s="5">
        <f t="shared" si="11"/>
        <v>30.76923076923077</v>
      </c>
      <c r="L87" s="4">
        <v>0</v>
      </c>
      <c r="M87" s="5" t="e">
        <f t="shared" si="12"/>
        <v>#DIV/0!</v>
      </c>
      <c r="N87" s="4">
        <v>0</v>
      </c>
      <c r="O87" s="5" t="e">
        <f t="shared" si="13"/>
        <v>#DIV/0!</v>
      </c>
      <c r="P87" s="6">
        <f t="shared" si="14"/>
        <v>57</v>
      </c>
      <c r="Q87" s="5">
        <f t="shared" si="15"/>
        <v>30.810810810810814</v>
      </c>
      <c r="R87" s="18"/>
    </row>
    <row r="88" spans="1:18" ht="30" customHeight="1">
      <c r="A88" s="82" t="s">
        <v>57</v>
      </c>
      <c r="B88" s="83"/>
      <c r="C88" s="84"/>
      <c r="D88" s="4">
        <v>8</v>
      </c>
      <c r="E88" s="5">
        <f t="shared" si="8"/>
        <v>11.940298507462686</v>
      </c>
      <c r="F88" s="4">
        <v>2</v>
      </c>
      <c r="G88" s="5">
        <f t="shared" si="9"/>
        <v>4.444444444444445</v>
      </c>
      <c r="H88" s="4">
        <v>4</v>
      </c>
      <c r="I88" s="5">
        <f t="shared" si="10"/>
        <v>11.76470588235294</v>
      </c>
      <c r="J88" s="4">
        <v>4</v>
      </c>
      <c r="K88" s="5">
        <f t="shared" si="11"/>
        <v>10.256410256410255</v>
      </c>
      <c r="L88" s="4">
        <v>0</v>
      </c>
      <c r="M88" s="5" t="e">
        <f t="shared" si="12"/>
        <v>#DIV/0!</v>
      </c>
      <c r="N88" s="4">
        <v>0</v>
      </c>
      <c r="O88" s="5" t="e">
        <f t="shared" si="13"/>
        <v>#DIV/0!</v>
      </c>
      <c r="P88" s="6">
        <f t="shared" si="14"/>
        <v>18</v>
      </c>
      <c r="Q88" s="5">
        <f t="shared" si="15"/>
        <v>9.72972972972973</v>
      </c>
      <c r="R88" s="18"/>
    </row>
    <row r="89" spans="1:18" ht="63" customHeight="1">
      <c r="A89" s="82" t="s">
        <v>58</v>
      </c>
      <c r="B89" s="83"/>
      <c r="C89" s="84"/>
      <c r="D89" s="4">
        <v>11</v>
      </c>
      <c r="E89" s="5">
        <f t="shared" si="8"/>
        <v>16.417910447761194</v>
      </c>
      <c r="F89" s="4">
        <v>6</v>
      </c>
      <c r="G89" s="5">
        <f t="shared" si="9"/>
        <v>13.333333333333334</v>
      </c>
      <c r="H89" s="4">
        <v>4</v>
      </c>
      <c r="I89" s="5">
        <f t="shared" si="10"/>
        <v>11.76470588235294</v>
      </c>
      <c r="J89" s="4">
        <v>8</v>
      </c>
      <c r="K89" s="5">
        <f t="shared" si="11"/>
        <v>20.51282051282051</v>
      </c>
      <c r="L89" s="4">
        <v>0</v>
      </c>
      <c r="M89" s="5" t="e">
        <f t="shared" si="12"/>
        <v>#DIV/0!</v>
      </c>
      <c r="N89" s="4">
        <v>0</v>
      </c>
      <c r="O89" s="5" t="e">
        <f t="shared" si="13"/>
        <v>#DIV/0!</v>
      </c>
      <c r="P89" s="6">
        <f t="shared" si="14"/>
        <v>29</v>
      </c>
      <c r="Q89" s="5">
        <f t="shared" si="15"/>
        <v>15.675675675675677</v>
      </c>
      <c r="R89" s="18"/>
    </row>
    <row r="90" spans="1:18" ht="91.5" customHeight="1">
      <c r="A90" s="82" t="s">
        <v>59</v>
      </c>
      <c r="B90" s="83"/>
      <c r="C90" s="84"/>
      <c r="D90" s="4">
        <v>2</v>
      </c>
      <c r="E90" s="5">
        <f t="shared" si="8"/>
        <v>2.9850746268656714</v>
      </c>
      <c r="F90" s="4">
        <v>1</v>
      </c>
      <c r="G90" s="5">
        <f t="shared" si="9"/>
        <v>2.2222222222222223</v>
      </c>
      <c r="H90" s="4">
        <v>1</v>
      </c>
      <c r="I90" s="5">
        <f t="shared" si="10"/>
        <v>2.941176470588235</v>
      </c>
      <c r="J90" s="4"/>
      <c r="K90" s="5">
        <f t="shared" si="11"/>
        <v>0</v>
      </c>
      <c r="L90" s="4">
        <v>0</v>
      </c>
      <c r="M90" s="5" t="e">
        <f t="shared" si="12"/>
        <v>#DIV/0!</v>
      </c>
      <c r="N90" s="4">
        <v>0</v>
      </c>
      <c r="O90" s="5" t="e">
        <f t="shared" si="13"/>
        <v>#DIV/0!</v>
      </c>
      <c r="P90" s="6">
        <f t="shared" si="14"/>
        <v>4</v>
      </c>
      <c r="Q90" s="5">
        <f t="shared" si="15"/>
        <v>2.1621621621621623</v>
      </c>
      <c r="R90" s="18"/>
    </row>
    <row r="91" spans="1:18" ht="15.75">
      <c r="A91" s="52" t="s">
        <v>15</v>
      </c>
      <c r="B91" s="53"/>
      <c r="C91" s="54"/>
      <c r="D91" s="4">
        <v>3</v>
      </c>
      <c r="E91" s="5">
        <f t="shared" si="8"/>
        <v>4.477611940298507</v>
      </c>
      <c r="F91" s="4">
        <v>1</v>
      </c>
      <c r="G91" s="5">
        <f t="shared" si="9"/>
        <v>2.2222222222222223</v>
      </c>
      <c r="H91" s="4">
        <v>3</v>
      </c>
      <c r="I91" s="5">
        <f t="shared" si="10"/>
        <v>8.823529411764707</v>
      </c>
      <c r="J91" s="4">
        <v>3</v>
      </c>
      <c r="K91" s="5">
        <f t="shared" si="11"/>
        <v>7.6923076923076925</v>
      </c>
      <c r="L91" s="4">
        <v>0</v>
      </c>
      <c r="M91" s="5" t="e">
        <f t="shared" si="12"/>
        <v>#DIV/0!</v>
      </c>
      <c r="N91" s="4">
        <v>0</v>
      </c>
      <c r="O91" s="5" t="e">
        <f t="shared" si="13"/>
        <v>#DIV/0!</v>
      </c>
      <c r="P91" s="6">
        <f t="shared" si="14"/>
        <v>10</v>
      </c>
      <c r="Q91" s="5">
        <f t="shared" si="15"/>
        <v>5.405405405405405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99.99999999999999</v>
      </c>
      <c r="F92" s="8"/>
      <c r="G92" s="9">
        <f>SUM(G86:G91)</f>
        <v>100</v>
      </c>
      <c r="H92" s="8"/>
      <c r="I92" s="9">
        <f>SUM(I86:I91)</f>
        <v>100.00000000000001</v>
      </c>
      <c r="J92" s="8"/>
      <c r="K92" s="9">
        <f>SUM(K86:K91)</f>
        <v>100</v>
      </c>
      <c r="L92" s="8"/>
      <c r="M92" s="9" t="e">
        <f>SUM(M86:M91)</f>
        <v>#DIV/0!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12</v>
      </c>
      <c r="E95" s="5">
        <f>(D95/D$4)*100</f>
        <v>17.91044776119403</v>
      </c>
      <c r="F95" s="4">
        <v>6</v>
      </c>
      <c r="G95" s="5">
        <f>(F95/F$4)*100</f>
        <v>13.333333333333334</v>
      </c>
      <c r="H95" s="4">
        <v>3</v>
      </c>
      <c r="I95" s="5">
        <f>(H95/H$4)*100</f>
        <v>8.823529411764707</v>
      </c>
      <c r="J95" s="4">
        <v>4</v>
      </c>
      <c r="K95" s="5">
        <f>(J95/J$4)*100</f>
        <v>10.256410256410255</v>
      </c>
      <c r="L95" s="4">
        <v>0</v>
      </c>
      <c r="M95" s="5" t="e">
        <f>(L95/L$4)*100</f>
        <v>#DIV/0!</v>
      </c>
      <c r="N95" s="4">
        <v>0</v>
      </c>
      <c r="O95" s="5" t="e">
        <f>(N95/N$4)*100</f>
        <v>#DIV/0!</v>
      </c>
      <c r="P95" s="6">
        <f>D95+F95+H95+J95+L95+N95</f>
        <v>25</v>
      </c>
      <c r="Q95" s="5">
        <f>(P95/P$4)*100</f>
        <v>13.513513513513514</v>
      </c>
      <c r="R95" s="18"/>
    </row>
    <row r="96" spans="1:18" ht="15.75">
      <c r="A96" s="52" t="s">
        <v>36</v>
      </c>
      <c r="B96" s="53"/>
      <c r="C96" s="54"/>
      <c r="D96" s="4">
        <v>54</v>
      </c>
      <c r="E96" s="5">
        <f>(D96/D$4)*100</f>
        <v>80.59701492537313</v>
      </c>
      <c r="F96" s="4">
        <v>39</v>
      </c>
      <c r="G96" s="5">
        <f>(F96/F$4)*100</f>
        <v>86.66666666666667</v>
      </c>
      <c r="H96" s="4">
        <v>31</v>
      </c>
      <c r="I96" s="5">
        <f>(H96/H$4)*100</f>
        <v>91.17647058823529</v>
      </c>
      <c r="J96" s="4">
        <v>34</v>
      </c>
      <c r="K96" s="5">
        <f>(J96/J$4)*100</f>
        <v>87.17948717948718</v>
      </c>
      <c r="L96" s="4">
        <v>0</v>
      </c>
      <c r="M96" s="5" t="e">
        <f>(L96/L$4)*100</f>
        <v>#DIV/0!</v>
      </c>
      <c r="N96" s="4">
        <v>0</v>
      </c>
      <c r="O96" s="5" t="e">
        <f>(N96/N$4)*100</f>
        <v>#DIV/0!</v>
      </c>
      <c r="P96" s="6">
        <f>D96+F96+H96+J96+L96+N96</f>
        <v>158</v>
      </c>
      <c r="Q96" s="5">
        <f>(P96/P$4)*100</f>
        <v>85.4054054054054</v>
      </c>
      <c r="R96" s="18"/>
    </row>
    <row r="97" spans="1:18" ht="15.75">
      <c r="A97" s="52" t="s">
        <v>15</v>
      </c>
      <c r="B97" s="53"/>
      <c r="C97" s="54"/>
      <c r="D97" s="4">
        <v>1</v>
      </c>
      <c r="E97" s="5">
        <f>(D97/D$4)*100</f>
        <v>1.4925373134328357</v>
      </c>
      <c r="F97" s="4"/>
      <c r="G97" s="5">
        <f>(F97/F$4)*100</f>
        <v>0</v>
      </c>
      <c r="H97" s="4"/>
      <c r="I97" s="5">
        <f>(H97/H$4)*100</f>
        <v>0</v>
      </c>
      <c r="J97" s="4">
        <v>1</v>
      </c>
      <c r="K97" s="5">
        <f>(J97/J$4)*100</f>
        <v>2.564102564102564</v>
      </c>
      <c r="L97" s="4">
        <v>0</v>
      </c>
      <c r="M97" s="5" t="e">
        <f>(L97/L$4)*100</f>
        <v>#DIV/0!</v>
      </c>
      <c r="N97" s="4">
        <v>0</v>
      </c>
      <c r="O97" s="5" t="e">
        <f>(N97/N$4)*100</f>
        <v>#DIV/0!</v>
      </c>
      <c r="P97" s="6">
        <f>D97+F97+H97+J97+L97+N97</f>
        <v>2</v>
      </c>
      <c r="Q97" s="5">
        <f>(P97/P$4)*100</f>
        <v>1.0810810810810811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99.99999999999999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</v>
      </c>
      <c r="L98" s="8"/>
      <c r="M98" s="9" t="e">
        <f>SUM(M95:M97)</f>
        <v>#DIV/0!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13</v>
      </c>
      <c r="E101" s="5">
        <f>(D101/D$4)*100</f>
        <v>19.402985074626866</v>
      </c>
      <c r="F101" s="4">
        <v>5</v>
      </c>
      <c r="G101" s="5">
        <f>(F101/F$4)*100</f>
        <v>11.11111111111111</v>
      </c>
      <c r="H101" s="4">
        <v>3</v>
      </c>
      <c r="I101" s="5">
        <f>(H101/H$4)*100</f>
        <v>8.823529411764707</v>
      </c>
      <c r="J101" s="4">
        <v>9</v>
      </c>
      <c r="K101" s="5">
        <f>(J101/J$4)*100</f>
        <v>23.076923076923077</v>
      </c>
      <c r="L101" s="4">
        <v>0</v>
      </c>
      <c r="M101" s="5" t="e">
        <f>(L101/L$4)*100</f>
        <v>#DIV/0!</v>
      </c>
      <c r="N101" s="4">
        <v>0</v>
      </c>
      <c r="O101" s="5" t="e">
        <f>(N101/N$4)*100</f>
        <v>#DIV/0!</v>
      </c>
      <c r="P101" s="6">
        <f>D101+F101+H101+J101+L101+N101</f>
        <v>30</v>
      </c>
      <c r="Q101" s="5">
        <f>(P101/P$4)*100</f>
        <v>16.216216216216218</v>
      </c>
      <c r="R101" s="18"/>
    </row>
    <row r="102" spans="1:18" ht="15.75">
      <c r="A102" s="52" t="s">
        <v>36</v>
      </c>
      <c r="B102" s="53"/>
      <c r="C102" s="54"/>
      <c r="D102" s="4">
        <v>54</v>
      </c>
      <c r="E102" s="5">
        <f>(D102/D$4)*100</f>
        <v>80.59701492537313</v>
      </c>
      <c r="F102" s="4">
        <v>40</v>
      </c>
      <c r="G102" s="5">
        <f>(F102/F$4)*100</f>
        <v>88.88888888888889</v>
      </c>
      <c r="H102" s="4">
        <v>31</v>
      </c>
      <c r="I102" s="5">
        <f>(H102/H$4)*100</f>
        <v>91.17647058823529</v>
      </c>
      <c r="J102" s="4">
        <v>30</v>
      </c>
      <c r="K102" s="5">
        <f>(J102/J$4)*100</f>
        <v>76.92307692307693</v>
      </c>
      <c r="L102" s="4">
        <v>0</v>
      </c>
      <c r="M102" s="5" t="e">
        <f>(L102/L$4)*100</f>
        <v>#DIV/0!</v>
      </c>
      <c r="N102" s="4">
        <v>0</v>
      </c>
      <c r="O102" s="5" t="e">
        <f>(N102/N$4)*100</f>
        <v>#DIV/0!</v>
      </c>
      <c r="P102" s="6">
        <f>D102+F102+H102+J102+L102+N102</f>
        <v>155</v>
      </c>
      <c r="Q102" s="5">
        <f>(P102/P$4)*100</f>
        <v>83.78378378378379</v>
      </c>
      <c r="R102" s="18"/>
    </row>
    <row r="103" spans="1:18" ht="15.75">
      <c r="A103" s="52" t="s">
        <v>15</v>
      </c>
      <c r="B103" s="53"/>
      <c r="C103" s="54"/>
      <c r="D103" s="4">
        <v>0</v>
      </c>
      <c r="E103" s="5">
        <f>(D103/D$4)*100</f>
        <v>0</v>
      </c>
      <c r="F103" s="4">
        <v>0</v>
      </c>
      <c r="G103" s="5">
        <f>(F103/F$4)*100</f>
        <v>0</v>
      </c>
      <c r="H103" s="4">
        <v>0</v>
      </c>
      <c r="I103" s="5">
        <f>(H103/H$4)*100</f>
        <v>0</v>
      </c>
      <c r="J103" s="4">
        <v>0</v>
      </c>
      <c r="K103" s="5">
        <f>(J103/J$4)*100</f>
        <v>0</v>
      </c>
      <c r="L103" s="4">
        <v>0</v>
      </c>
      <c r="M103" s="5" t="e">
        <f>(L103/L$4)*100</f>
        <v>#DIV/0!</v>
      </c>
      <c r="N103" s="4">
        <v>0</v>
      </c>
      <c r="O103" s="5" t="e">
        <f>(N103/N$4)*100</f>
        <v>#DIV/0!</v>
      </c>
      <c r="P103" s="6">
        <f>D103+F103+H103+J103+L103+N103</f>
        <v>0</v>
      </c>
      <c r="Q103" s="5">
        <f>(P103/P$4)*100</f>
        <v>0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100.00000000000001</v>
      </c>
      <c r="L104" s="8"/>
      <c r="M104" s="9" t="e">
        <f>SUM(M101:M103)</f>
        <v>#DIV/0!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35</v>
      </c>
      <c r="E107" s="5">
        <f aca="true" t="shared" si="16" ref="E107:E112">(D107/D$4)*100</f>
        <v>52.23880597014925</v>
      </c>
      <c r="F107" s="4">
        <v>17</v>
      </c>
      <c r="G107" s="5">
        <f aca="true" t="shared" si="17" ref="G107:G112">(F107/F$4)*100</f>
        <v>37.77777777777778</v>
      </c>
      <c r="H107" s="4">
        <v>10</v>
      </c>
      <c r="I107" s="5">
        <f aca="true" t="shared" si="18" ref="I107:I112">(H107/H$4)*100</f>
        <v>29.411764705882355</v>
      </c>
      <c r="J107" s="4">
        <v>19</v>
      </c>
      <c r="K107" s="5">
        <f aca="true" t="shared" si="19" ref="K107:K112">(J107/J$4)*100</f>
        <v>48.717948717948715</v>
      </c>
      <c r="L107" s="4">
        <v>0</v>
      </c>
      <c r="M107" s="5" t="e">
        <f aca="true" t="shared" si="20" ref="M107:M112">(L107/L$4)*100</f>
        <v>#DIV/0!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81</v>
      </c>
      <c r="Q107" s="5">
        <f aca="true" t="shared" si="23" ref="Q107:Q112">(P107/P$4)*100</f>
        <v>43.78378378378379</v>
      </c>
      <c r="R107" s="18"/>
    </row>
    <row r="108" spans="1:18" ht="15.75">
      <c r="A108" s="52" t="s">
        <v>65</v>
      </c>
      <c r="B108" s="53"/>
      <c r="C108" s="54"/>
      <c r="D108" s="4">
        <v>7</v>
      </c>
      <c r="E108" s="5">
        <f t="shared" si="16"/>
        <v>10.44776119402985</v>
      </c>
      <c r="F108" s="4">
        <v>8</v>
      </c>
      <c r="G108" s="5">
        <f t="shared" si="17"/>
        <v>17.77777777777778</v>
      </c>
      <c r="H108" s="4">
        <v>4</v>
      </c>
      <c r="I108" s="5">
        <f t="shared" si="18"/>
        <v>11.76470588235294</v>
      </c>
      <c r="J108" s="4">
        <v>9</v>
      </c>
      <c r="K108" s="5">
        <f t="shared" si="19"/>
        <v>23.076923076923077</v>
      </c>
      <c r="L108" s="4">
        <v>0</v>
      </c>
      <c r="M108" s="5" t="e">
        <f t="shared" si="20"/>
        <v>#DIV/0!</v>
      </c>
      <c r="N108" s="4">
        <v>0</v>
      </c>
      <c r="O108" s="5" t="e">
        <f t="shared" si="21"/>
        <v>#DIV/0!</v>
      </c>
      <c r="P108" s="6">
        <f t="shared" si="22"/>
        <v>28</v>
      </c>
      <c r="Q108" s="5">
        <f t="shared" si="23"/>
        <v>15.135135135135137</v>
      </c>
      <c r="R108" s="18"/>
    </row>
    <row r="109" spans="1:18" ht="15.75">
      <c r="A109" s="52" t="s">
        <v>66</v>
      </c>
      <c r="B109" s="53"/>
      <c r="C109" s="54"/>
      <c r="D109" s="4">
        <v>28</v>
      </c>
      <c r="E109" s="5">
        <f t="shared" si="16"/>
        <v>41.7910447761194</v>
      </c>
      <c r="F109" s="4">
        <v>18</v>
      </c>
      <c r="G109" s="5">
        <f t="shared" si="17"/>
        <v>40</v>
      </c>
      <c r="H109" s="4">
        <v>7</v>
      </c>
      <c r="I109" s="5">
        <f t="shared" si="18"/>
        <v>20.588235294117645</v>
      </c>
      <c r="J109" s="4">
        <v>20</v>
      </c>
      <c r="K109" s="5">
        <f t="shared" si="19"/>
        <v>51.28205128205128</v>
      </c>
      <c r="L109" s="4">
        <v>0</v>
      </c>
      <c r="M109" s="5" t="e">
        <f t="shared" si="20"/>
        <v>#DIV/0!</v>
      </c>
      <c r="N109" s="4">
        <v>0</v>
      </c>
      <c r="O109" s="5" t="e">
        <f t="shared" si="21"/>
        <v>#DIV/0!</v>
      </c>
      <c r="P109" s="6">
        <f t="shared" si="22"/>
        <v>73</v>
      </c>
      <c r="Q109" s="5">
        <f t="shared" si="23"/>
        <v>39.45945945945946</v>
      </c>
      <c r="R109" s="18"/>
    </row>
    <row r="110" spans="1:18" ht="15.75">
      <c r="A110" s="52" t="s">
        <v>67</v>
      </c>
      <c r="B110" s="53"/>
      <c r="C110" s="54"/>
      <c r="D110" s="4">
        <v>18</v>
      </c>
      <c r="E110" s="5">
        <f t="shared" si="16"/>
        <v>26.865671641791046</v>
      </c>
      <c r="F110" s="4">
        <v>9</v>
      </c>
      <c r="G110" s="5">
        <f t="shared" si="17"/>
        <v>20</v>
      </c>
      <c r="H110" s="4">
        <v>5</v>
      </c>
      <c r="I110" s="5">
        <f t="shared" si="18"/>
        <v>14.705882352941178</v>
      </c>
      <c r="J110" s="4">
        <v>6</v>
      </c>
      <c r="K110" s="5">
        <f t="shared" si="19"/>
        <v>15.384615384615385</v>
      </c>
      <c r="L110" s="4">
        <v>0</v>
      </c>
      <c r="M110" s="5" t="e">
        <f t="shared" si="20"/>
        <v>#DIV/0!</v>
      </c>
      <c r="N110" s="4">
        <v>0</v>
      </c>
      <c r="O110" s="5" t="e">
        <f t="shared" si="21"/>
        <v>#DIV/0!</v>
      </c>
      <c r="P110" s="6">
        <f t="shared" si="22"/>
        <v>38</v>
      </c>
      <c r="Q110" s="5">
        <f t="shared" si="23"/>
        <v>20.54054054054054</v>
      </c>
      <c r="R110" s="18"/>
    </row>
    <row r="111" spans="1:18" ht="30.75" customHeight="1">
      <c r="A111" s="85" t="s">
        <v>68</v>
      </c>
      <c r="B111" s="86"/>
      <c r="C111" s="87"/>
      <c r="D111" s="4">
        <v>17</v>
      </c>
      <c r="E111" s="5">
        <f t="shared" si="16"/>
        <v>25.37313432835821</v>
      </c>
      <c r="F111" s="4">
        <v>15</v>
      </c>
      <c r="G111" s="5">
        <f t="shared" si="17"/>
        <v>33.33333333333333</v>
      </c>
      <c r="H111" s="4">
        <v>17</v>
      </c>
      <c r="I111" s="5">
        <f t="shared" si="18"/>
        <v>50</v>
      </c>
      <c r="J111" s="4">
        <v>10</v>
      </c>
      <c r="K111" s="5">
        <f t="shared" si="19"/>
        <v>25.64102564102564</v>
      </c>
      <c r="L111" s="4">
        <v>0</v>
      </c>
      <c r="M111" s="5" t="e">
        <f t="shared" si="20"/>
        <v>#DIV/0!</v>
      </c>
      <c r="N111" s="4">
        <v>0</v>
      </c>
      <c r="O111" s="5" t="e">
        <f t="shared" si="21"/>
        <v>#DIV/0!</v>
      </c>
      <c r="P111" s="6">
        <f t="shared" si="22"/>
        <v>59</v>
      </c>
      <c r="Q111" s="5">
        <f t="shared" si="23"/>
        <v>31.891891891891895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 t="e">
        <f t="shared" si="20"/>
        <v>#DIV/0!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156.71641791044777</v>
      </c>
      <c r="F113" s="8"/>
      <c r="G113" s="9">
        <f>SUM(G107:G112)</f>
        <v>148.88888888888889</v>
      </c>
      <c r="H113" s="8"/>
      <c r="I113" s="9">
        <f>SUM(I107:I112)</f>
        <v>126.47058823529412</v>
      </c>
      <c r="J113" s="8"/>
      <c r="K113" s="9">
        <f>SUM(K107:K112)</f>
        <v>164.1025641025641</v>
      </c>
      <c r="L113" s="8"/>
      <c r="M113" s="9" t="e">
        <f>SUM(M107:M112)</f>
        <v>#DIV/0!</v>
      </c>
      <c r="N113" s="8"/>
      <c r="O113" s="9" t="e">
        <f>SUM(O107:O112)</f>
        <v>#DIV/0!</v>
      </c>
      <c r="P113" s="8"/>
      <c r="Q113" s="9">
        <f>SUM(Q107:Q112)</f>
        <v>150.81081081081084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15</v>
      </c>
      <c r="E116" s="5">
        <f>(D116/D$4)*100</f>
        <v>22.388059701492537</v>
      </c>
      <c r="F116" s="4">
        <v>2</v>
      </c>
      <c r="G116" s="5">
        <f>(F116/F$4)*100</f>
        <v>4.444444444444445</v>
      </c>
      <c r="H116" s="4">
        <v>3</v>
      </c>
      <c r="I116" s="5">
        <f>(H116/H$4)*100</f>
        <v>8.823529411764707</v>
      </c>
      <c r="J116" s="4">
        <v>4</v>
      </c>
      <c r="K116" s="5">
        <f>(J116/J$4)*100</f>
        <v>10.256410256410255</v>
      </c>
      <c r="L116" s="4">
        <v>0</v>
      </c>
      <c r="M116" s="5" t="e">
        <f>(L116/L$4)*100</f>
        <v>#DIV/0!</v>
      </c>
      <c r="N116" s="4">
        <v>0</v>
      </c>
      <c r="O116" s="5" t="e">
        <f>(N116/N$4)*100</f>
        <v>#DIV/0!</v>
      </c>
      <c r="P116" s="6">
        <f>D116+F116+H116+J116+L116+N116</f>
        <v>24</v>
      </c>
      <c r="Q116" s="5">
        <f>(P116/P$4)*100</f>
        <v>12.972972972972974</v>
      </c>
      <c r="R116" s="18"/>
    </row>
    <row r="117" spans="1:18" ht="15.75">
      <c r="A117" s="52" t="s">
        <v>36</v>
      </c>
      <c r="B117" s="53"/>
      <c r="C117" s="54"/>
      <c r="D117" s="4">
        <v>51</v>
      </c>
      <c r="E117" s="5">
        <f>(D117/D$4)*100</f>
        <v>76.11940298507463</v>
      </c>
      <c r="F117" s="4">
        <v>42</v>
      </c>
      <c r="G117" s="5">
        <f>(F117/F$4)*100</f>
        <v>93.33333333333333</v>
      </c>
      <c r="H117" s="4">
        <v>29</v>
      </c>
      <c r="I117" s="5">
        <f>(H117/H$4)*100</f>
        <v>85.29411764705883</v>
      </c>
      <c r="J117" s="4">
        <v>33</v>
      </c>
      <c r="K117" s="5">
        <f>(J117/J$4)*100</f>
        <v>84.61538461538461</v>
      </c>
      <c r="L117" s="4">
        <v>0</v>
      </c>
      <c r="M117" s="5" t="e">
        <f>(L117/L$4)*100</f>
        <v>#DIV/0!</v>
      </c>
      <c r="N117" s="4">
        <v>0</v>
      </c>
      <c r="O117" s="5" t="e">
        <f>(N117/N$4)*100</f>
        <v>#DIV/0!</v>
      </c>
      <c r="P117" s="6">
        <f>D117+F117+H117+J117+L117+N117</f>
        <v>155</v>
      </c>
      <c r="Q117" s="5">
        <f>(P117/P$4)*100</f>
        <v>83.78378378378379</v>
      </c>
      <c r="R117" s="18"/>
    </row>
    <row r="118" spans="1:18" ht="15.75">
      <c r="A118" s="52" t="s">
        <v>15</v>
      </c>
      <c r="B118" s="53"/>
      <c r="C118" s="54"/>
      <c r="D118" s="4">
        <v>1</v>
      </c>
      <c r="E118" s="5">
        <f>(D118/D$4)*100</f>
        <v>1.4925373134328357</v>
      </c>
      <c r="F118" s="4">
        <v>1</v>
      </c>
      <c r="G118" s="5">
        <f>(F118/F$4)*100</f>
        <v>2.2222222222222223</v>
      </c>
      <c r="H118" s="4">
        <v>2</v>
      </c>
      <c r="I118" s="5">
        <f>(H118/H$4)*100</f>
        <v>5.88235294117647</v>
      </c>
      <c r="J118" s="4">
        <v>2</v>
      </c>
      <c r="K118" s="5">
        <f>(J118/J$4)*100</f>
        <v>5.128205128205128</v>
      </c>
      <c r="L118" s="4">
        <v>0</v>
      </c>
      <c r="M118" s="5" t="e">
        <f>(L118/L$4)*100</f>
        <v>#DIV/0!</v>
      </c>
      <c r="N118" s="4">
        <v>0</v>
      </c>
      <c r="O118" s="5" t="e">
        <f>(N118/N$4)*100</f>
        <v>#DIV/0!</v>
      </c>
      <c r="P118" s="6">
        <f>D118+F118+H118+J118+L118+N118</f>
        <v>6</v>
      </c>
      <c r="Q118" s="5">
        <f>(P118/P$4)*100</f>
        <v>3.2432432432432434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99.99999999999999</v>
      </c>
      <c r="L119" s="8"/>
      <c r="M119" s="9" t="e">
        <f>SUM(M116:M118)</f>
        <v>#DIV/0!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36</v>
      </c>
      <c r="E122" s="5">
        <f aca="true" t="shared" si="24" ref="E122:E127">(D122/D$4)*100</f>
        <v>53.73134328358209</v>
      </c>
      <c r="F122" s="4">
        <v>28</v>
      </c>
      <c r="G122" s="5">
        <f aca="true" t="shared" si="25" ref="G122:G127">(F122/F$4)*100</f>
        <v>62.22222222222222</v>
      </c>
      <c r="H122" s="4">
        <v>26</v>
      </c>
      <c r="I122" s="5">
        <f aca="true" t="shared" si="26" ref="I122:I127">(H122/H$4)*100</f>
        <v>76.47058823529412</v>
      </c>
      <c r="J122" s="4">
        <v>26</v>
      </c>
      <c r="K122" s="5">
        <f aca="true" t="shared" si="27" ref="K122:K127">(J122/J$4)*100</f>
        <v>66.66666666666666</v>
      </c>
      <c r="L122" s="4">
        <v>0</v>
      </c>
      <c r="M122" s="5" t="e">
        <f aca="true" t="shared" si="28" ref="M122:M127">(L122/L$4)*100</f>
        <v>#DIV/0!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116</v>
      </c>
      <c r="Q122" s="5">
        <f aca="true" t="shared" si="31" ref="Q122:Q127">(P122/P$4)*100</f>
        <v>62.70270270270271</v>
      </c>
      <c r="R122" s="18"/>
    </row>
    <row r="123" spans="1:18" ht="15.75">
      <c r="A123" s="52" t="s">
        <v>72</v>
      </c>
      <c r="B123" s="53"/>
      <c r="C123" s="54"/>
      <c r="D123" s="4">
        <v>28</v>
      </c>
      <c r="E123" s="5">
        <f t="shared" si="24"/>
        <v>41.7910447761194</v>
      </c>
      <c r="F123" s="4">
        <v>17</v>
      </c>
      <c r="G123" s="5">
        <f t="shared" si="25"/>
        <v>37.77777777777778</v>
      </c>
      <c r="H123" s="4">
        <v>5</v>
      </c>
      <c r="I123" s="5">
        <f t="shared" si="26"/>
        <v>14.705882352941178</v>
      </c>
      <c r="J123" s="4">
        <v>5</v>
      </c>
      <c r="K123" s="5">
        <f t="shared" si="27"/>
        <v>12.82051282051282</v>
      </c>
      <c r="L123" s="4">
        <v>0</v>
      </c>
      <c r="M123" s="5" t="e">
        <f t="shared" si="28"/>
        <v>#DIV/0!</v>
      </c>
      <c r="N123" s="4">
        <v>0</v>
      </c>
      <c r="O123" s="5" t="e">
        <f t="shared" si="29"/>
        <v>#DIV/0!</v>
      </c>
      <c r="P123" s="6">
        <f t="shared" si="30"/>
        <v>55</v>
      </c>
      <c r="Q123" s="5">
        <f t="shared" si="31"/>
        <v>29.72972972972973</v>
      </c>
      <c r="R123" s="18"/>
    </row>
    <row r="124" spans="1:18" ht="15.75">
      <c r="A124" s="52" t="s">
        <v>73</v>
      </c>
      <c r="B124" s="53"/>
      <c r="C124" s="54"/>
      <c r="D124" s="4">
        <v>7</v>
      </c>
      <c r="E124" s="5">
        <f t="shared" si="24"/>
        <v>10.44776119402985</v>
      </c>
      <c r="F124" s="4">
        <v>6</v>
      </c>
      <c r="G124" s="5">
        <f t="shared" si="25"/>
        <v>13.333333333333334</v>
      </c>
      <c r="H124" s="4">
        <v>0</v>
      </c>
      <c r="I124" s="5">
        <f t="shared" si="26"/>
        <v>0</v>
      </c>
      <c r="J124" s="4">
        <v>3</v>
      </c>
      <c r="K124" s="5">
        <f t="shared" si="27"/>
        <v>7.6923076923076925</v>
      </c>
      <c r="L124" s="4">
        <v>0</v>
      </c>
      <c r="M124" s="5" t="e">
        <f t="shared" si="28"/>
        <v>#DIV/0!</v>
      </c>
      <c r="N124" s="4">
        <v>0</v>
      </c>
      <c r="O124" s="5" t="e">
        <f t="shared" si="29"/>
        <v>#DIV/0!</v>
      </c>
      <c r="P124" s="6">
        <f t="shared" si="30"/>
        <v>16</v>
      </c>
      <c r="Q124" s="5">
        <f t="shared" si="31"/>
        <v>8.64864864864865</v>
      </c>
      <c r="R124" s="18"/>
    </row>
    <row r="125" spans="1:18" ht="15.75">
      <c r="A125" s="52" t="s">
        <v>74</v>
      </c>
      <c r="B125" s="53"/>
      <c r="C125" s="54"/>
      <c r="D125" s="4">
        <v>6</v>
      </c>
      <c r="E125" s="5">
        <f t="shared" si="24"/>
        <v>8.955223880597014</v>
      </c>
      <c r="F125" s="4">
        <v>6</v>
      </c>
      <c r="G125" s="5">
        <f t="shared" si="25"/>
        <v>13.333333333333334</v>
      </c>
      <c r="H125" s="4">
        <v>2</v>
      </c>
      <c r="I125" s="5">
        <f t="shared" si="26"/>
        <v>5.88235294117647</v>
      </c>
      <c r="J125" s="4">
        <v>4</v>
      </c>
      <c r="K125" s="5">
        <f t="shared" si="27"/>
        <v>10.256410256410255</v>
      </c>
      <c r="L125" s="4">
        <v>0</v>
      </c>
      <c r="M125" s="5" t="e">
        <f t="shared" si="28"/>
        <v>#DIV/0!</v>
      </c>
      <c r="N125" s="4">
        <v>0</v>
      </c>
      <c r="O125" s="5" t="e">
        <f t="shared" si="29"/>
        <v>#DIV/0!</v>
      </c>
      <c r="P125" s="6">
        <f t="shared" si="30"/>
        <v>18</v>
      </c>
      <c r="Q125" s="5">
        <f t="shared" si="31"/>
        <v>9.72972972972973</v>
      </c>
      <c r="R125" s="18"/>
    </row>
    <row r="126" spans="1:18" ht="15.75">
      <c r="A126" s="85" t="s">
        <v>75</v>
      </c>
      <c r="B126" s="86"/>
      <c r="C126" s="87"/>
      <c r="D126" s="4">
        <v>10</v>
      </c>
      <c r="E126" s="5">
        <f t="shared" si="24"/>
        <v>14.925373134328357</v>
      </c>
      <c r="F126" s="4">
        <v>7</v>
      </c>
      <c r="G126" s="5">
        <f t="shared" si="25"/>
        <v>15.555555555555555</v>
      </c>
      <c r="H126" s="4">
        <v>6</v>
      </c>
      <c r="I126" s="5">
        <f t="shared" si="26"/>
        <v>17.647058823529413</v>
      </c>
      <c r="J126" s="4">
        <v>10</v>
      </c>
      <c r="K126" s="5">
        <f t="shared" si="27"/>
        <v>25.64102564102564</v>
      </c>
      <c r="L126" s="4">
        <v>0</v>
      </c>
      <c r="M126" s="5" t="e">
        <f t="shared" si="28"/>
        <v>#DIV/0!</v>
      </c>
      <c r="N126" s="4">
        <v>0</v>
      </c>
      <c r="O126" s="5" t="e">
        <f t="shared" si="29"/>
        <v>#DIV/0!</v>
      </c>
      <c r="P126" s="6">
        <f t="shared" si="30"/>
        <v>33</v>
      </c>
      <c r="Q126" s="5">
        <f t="shared" si="31"/>
        <v>17.83783783783784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 t="e">
        <f t="shared" si="28"/>
        <v>#DIV/0!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129.8507462686567</v>
      </c>
      <c r="F128" s="8"/>
      <c r="G128" s="9">
        <f>SUM(G122:G127)</f>
        <v>142.2222222222222</v>
      </c>
      <c r="H128" s="8"/>
      <c r="I128" s="9">
        <f>SUM(I122:I127)</f>
        <v>114.70588235294116</v>
      </c>
      <c r="J128" s="8"/>
      <c r="K128" s="9">
        <f>SUM(K122:K127)</f>
        <v>123.07692307692307</v>
      </c>
      <c r="L128" s="8"/>
      <c r="M128" s="9" t="e">
        <f>SUM(M122:M127)</f>
        <v>#DIV/0!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57</v>
      </c>
      <c r="E130" s="5">
        <f>(D130/D$4)*100</f>
        <v>85.07462686567165</v>
      </c>
      <c r="F130" s="4">
        <v>39</v>
      </c>
      <c r="G130" s="5">
        <f>(F130/F$4)*100</f>
        <v>86.66666666666667</v>
      </c>
      <c r="H130" s="4">
        <v>31</v>
      </c>
      <c r="I130" s="5">
        <f>(H130/H$4)*100</f>
        <v>91.17647058823529</v>
      </c>
      <c r="J130" s="4">
        <v>34</v>
      </c>
      <c r="K130" s="5">
        <f>(J130/J$4)*100</f>
        <v>87.17948717948718</v>
      </c>
      <c r="L130" s="4">
        <v>0</v>
      </c>
      <c r="M130" s="5" t="e">
        <f>(L130/L$4)*100</f>
        <v>#DIV/0!</v>
      </c>
      <c r="N130" s="4">
        <v>0</v>
      </c>
      <c r="O130" s="5" t="e">
        <f>(N130/N$4)*100</f>
        <v>#DIV/0!</v>
      </c>
      <c r="P130" s="6">
        <f>D130+F130+H130+J130+L130+N130</f>
        <v>161</v>
      </c>
      <c r="Q130" s="5">
        <f>(P130/P$4)*100</f>
        <v>87.02702702702703</v>
      </c>
      <c r="R130" s="18"/>
    </row>
    <row r="131" spans="1:18" ht="15.75">
      <c r="A131" s="52" t="s">
        <v>36</v>
      </c>
      <c r="B131" s="53"/>
      <c r="C131" s="54"/>
      <c r="D131" s="4">
        <v>10</v>
      </c>
      <c r="E131" s="5">
        <f>(D131/D$4)*100</f>
        <v>14.925373134328357</v>
      </c>
      <c r="F131" s="4">
        <v>6</v>
      </c>
      <c r="G131" s="5">
        <f>(F131/F$4)*100</f>
        <v>13.333333333333334</v>
      </c>
      <c r="H131" s="4">
        <v>3</v>
      </c>
      <c r="I131" s="5">
        <f>(H131/H$4)*100</f>
        <v>8.823529411764707</v>
      </c>
      <c r="J131" s="4">
        <v>5</v>
      </c>
      <c r="K131" s="5">
        <f>(J131/J$4)*100</f>
        <v>12.82051282051282</v>
      </c>
      <c r="L131" s="4">
        <v>0</v>
      </c>
      <c r="M131" s="5" t="e">
        <f>(L131/L$4)*100</f>
        <v>#DIV/0!</v>
      </c>
      <c r="N131" s="4">
        <v>0</v>
      </c>
      <c r="O131" s="5" t="e">
        <f>(N131/N$4)*100</f>
        <v>#DIV/0!</v>
      </c>
      <c r="P131" s="6">
        <f>D131+F131+H131+J131+L131+N131</f>
        <v>24</v>
      </c>
      <c r="Q131" s="5">
        <f>(P131/P$4)*100</f>
        <v>12.972972972972974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 t="e">
        <f>(L132/L$4)*100</f>
        <v>#DIV/0!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 t="e">
        <f>SUM(M130:M132)</f>
        <v>#DIV/0!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4">
        <v>0</v>
      </c>
      <c r="G136" s="5">
        <f aca="true" t="shared" si="33" ref="G136:G142">(F136/F$4)*100</f>
        <v>0</v>
      </c>
      <c r="H136" s="4">
        <v>1</v>
      </c>
      <c r="I136" s="5">
        <f aca="true" t="shared" si="34" ref="I136:I142">(H136/H$4)*100</f>
        <v>2.941176470588235</v>
      </c>
      <c r="J136" s="4">
        <v>0</v>
      </c>
      <c r="K136" s="5">
        <f aca="true" t="shared" si="35" ref="K136:K142">(J136/J$4)*100</f>
        <v>0</v>
      </c>
      <c r="L136" s="4">
        <v>0</v>
      </c>
      <c r="M136" s="5" t="e">
        <f aca="true" t="shared" si="36" ref="M136:M142">(L136/L$4)*100</f>
        <v>#DIV/0!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1</v>
      </c>
      <c r="Q136" s="5">
        <f aca="true" t="shared" si="39" ref="Q136:Q142">(P136/P$4)*100</f>
        <v>0.5405405405405406</v>
      </c>
      <c r="R136" s="18"/>
    </row>
    <row r="137" spans="1:18" ht="15.75">
      <c r="A137" s="52" t="s">
        <v>79</v>
      </c>
      <c r="B137" s="53"/>
      <c r="C137" s="54"/>
      <c r="D137" s="4">
        <v>0</v>
      </c>
      <c r="E137" s="5">
        <f t="shared" si="32"/>
        <v>0</v>
      </c>
      <c r="F137" s="4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2</v>
      </c>
      <c r="K137" s="5">
        <f t="shared" si="35"/>
        <v>5.128205128205128</v>
      </c>
      <c r="L137" s="4">
        <v>0</v>
      </c>
      <c r="M137" s="5" t="e">
        <f t="shared" si="36"/>
        <v>#DIV/0!</v>
      </c>
      <c r="N137" s="4">
        <v>0</v>
      </c>
      <c r="O137" s="5" t="e">
        <f t="shared" si="37"/>
        <v>#DIV/0!</v>
      </c>
      <c r="P137" s="6">
        <f t="shared" si="38"/>
        <v>2</v>
      </c>
      <c r="Q137" s="5">
        <f t="shared" si="39"/>
        <v>1.0810810810810811</v>
      </c>
      <c r="R137" s="18"/>
    </row>
    <row r="138" spans="1:18" ht="15.75">
      <c r="A138" s="52" t="s">
        <v>80</v>
      </c>
      <c r="B138" s="53"/>
      <c r="C138" s="54"/>
      <c r="D138" s="4">
        <v>2</v>
      </c>
      <c r="E138" s="5">
        <f t="shared" si="32"/>
        <v>2.9850746268656714</v>
      </c>
      <c r="F138" s="4">
        <v>1</v>
      </c>
      <c r="G138" s="5">
        <f t="shared" si="33"/>
        <v>2.2222222222222223</v>
      </c>
      <c r="H138" s="4">
        <v>2</v>
      </c>
      <c r="I138" s="5">
        <f t="shared" si="34"/>
        <v>5.88235294117647</v>
      </c>
      <c r="J138" s="4"/>
      <c r="K138" s="5">
        <f t="shared" si="35"/>
        <v>0</v>
      </c>
      <c r="L138" s="4">
        <v>0</v>
      </c>
      <c r="M138" s="5" t="e">
        <f t="shared" si="36"/>
        <v>#DIV/0!</v>
      </c>
      <c r="N138" s="4">
        <v>0</v>
      </c>
      <c r="O138" s="5" t="e">
        <f t="shared" si="37"/>
        <v>#DIV/0!</v>
      </c>
      <c r="P138" s="6">
        <f t="shared" si="38"/>
        <v>5</v>
      </c>
      <c r="Q138" s="5">
        <f t="shared" si="39"/>
        <v>2.7027027027027026</v>
      </c>
      <c r="R138" s="18"/>
    </row>
    <row r="139" spans="1:18" ht="31.5" customHeight="1">
      <c r="A139" s="85" t="s">
        <v>81</v>
      </c>
      <c r="B139" s="86"/>
      <c r="C139" s="87"/>
      <c r="D139" s="4">
        <v>2</v>
      </c>
      <c r="E139" s="5">
        <f t="shared" si="32"/>
        <v>2.9850746268656714</v>
      </c>
      <c r="F139" s="4">
        <v>0</v>
      </c>
      <c r="G139" s="5">
        <f t="shared" si="33"/>
        <v>0</v>
      </c>
      <c r="H139" s="4">
        <v>0</v>
      </c>
      <c r="I139" s="5">
        <f t="shared" si="34"/>
        <v>0</v>
      </c>
      <c r="J139" s="4">
        <v>0</v>
      </c>
      <c r="K139" s="5">
        <f t="shared" si="35"/>
        <v>0</v>
      </c>
      <c r="L139" s="4">
        <v>0</v>
      </c>
      <c r="M139" s="5" t="e">
        <f t="shared" si="36"/>
        <v>#DIV/0!</v>
      </c>
      <c r="N139" s="4">
        <v>0</v>
      </c>
      <c r="O139" s="5" t="e">
        <f t="shared" si="37"/>
        <v>#DIV/0!</v>
      </c>
      <c r="P139" s="6">
        <f t="shared" si="38"/>
        <v>2</v>
      </c>
      <c r="Q139" s="5">
        <f t="shared" si="39"/>
        <v>1.0810810810810811</v>
      </c>
      <c r="R139" s="18"/>
    </row>
    <row r="140" spans="1:18" ht="15.75">
      <c r="A140" s="52" t="s">
        <v>82</v>
      </c>
      <c r="B140" s="53"/>
      <c r="C140" s="54"/>
      <c r="D140" s="4">
        <v>2</v>
      </c>
      <c r="E140" s="5">
        <f t="shared" si="32"/>
        <v>2.9850746268656714</v>
      </c>
      <c r="F140" s="4">
        <v>1</v>
      </c>
      <c r="G140" s="5">
        <f t="shared" si="33"/>
        <v>2.2222222222222223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 t="e">
        <f t="shared" si="36"/>
        <v>#DIV/0!</v>
      </c>
      <c r="N140" s="4">
        <v>0</v>
      </c>
      <c r="O140" s="5" t="e">
        <f t="shared" si="37"/>
        <v>#DIV/0!</v>
      </c>
      <c r="P140" s="6">
        <f>D140+F140+H140+J140+L140+N140</f>
        <v>3</v>
      </c>
      <c r="Q140" s="5">
        <f t="shared" si="39"/>
        <v>1.6216216216216217</v>
      </c>
      <c r="R140" s="18"/>
    </row>
    <row r="141" spans="1:18" ht="15.75">
      <c r="A141" s="85" t="s">
        <v>75</v>
      </c>
      <c r="B141" s="86"/>
      <c r="C141" s="87"/>
      <c r="D141" s="4">
        <v>4</v>
      </c>
      <c r="E141" s="5">
        <f t="shared" si="32"/>
        <v>5.970149253731343</v>
      </c>
      <c r="F141" s="4">
        <v>4</v>
      </c>
      <c r="G141" s="5">
        <f t="shared" si="33"/>
        <v>8.88888888888889</v>
      </c>
      <c r="H141" s="4">
        <v>0</v>
      </c>
      <c r="I141" s="5">
        <f t="shared" si="34"/>
        <v>0</v>
      </c>
      <c r="J141" s="4">
        <v>2</v>
      </c>
      <c r="K141" s="5">
        <f t="shared" si="35"/>
        <v>5.128205128205128</v>
      </c>
      <c r="L141" s="4">
        <v>0</v>
      </c>
      <c r="M141" s="5" t="e">
        <f t="shared" si="36"/>
        <v>#DIV/0!</v>
      </c>
      <c r="N141" s="4">
        <v>0</v>
      </c>
      <c r="O141" s="5" t="e">
        <f t="shared" si="37"/>
        <v>#DIV/0!</v>
      </c>
      <c r="P141" s="6">
        <f t="shared" si="38"/>
        <v>10</v>
      </c>
      <c r="Q141" s="5">
        <f t="shared" si="39"/>
        <v>5.405405405405405</v>
      </c>
      <c r="R141" s="18"/>
    </row>
    <row r="142" spans="1:18" ht="15.75">
      <c r="A142" s="52" t="s">
        <v>14</v>
      </c>
      <c r="B142" s="53"/>
      <c r="C142" s="54"/>
      <c r="D142" s="4">
        <v>0</v>
      </c>
      <c r="E142" s="5">
        <f t="shared" si="32"/>
        <v>0</v>
      </c>
      <c r="F142" s="4">
        <v>0</v>
      </c>
      <c r="G142" s="5">
        <f t="shared" si="33"/>
        <v>0</v>
      </c>
      <c r="H142" s="4">
        <v>0</v>
      </c>
      <c r="I142" s="5">
        <f t="shared" si="34"/>
        <v>0</v>
      </c>
      <c r="J142" s="4">
        <v>1</v>
      </c>
      <c r="K142" s="5">
        <f t="shared" si="35"/>
        <v>2.564102564102564</v>
      </c>
      <c r="L142" s="4">
        <v>0</v>
      </c>
      <c r="M142" s="5" t="e">
        <f t="shared" si="36"/>
        <v>#DIV/0!</v>
      </c>
      <c r="N142" s="4">
        <v>0</v>
      </c>
      <c r="O142" s="5" t="e">
        <f t="shared" si="37"/>
        <v>#DIV/0!</v>
      </c>
      <c r="P142" s="6">
        <f t="shared" si="38"/>
        <v>1</v>
      </c>
      <c r="Q142" s="5">
        <f t="shared" si="39"/>
        <v>0.5405405405405406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14.925373134328357</v>
      </c>
      <c r="F143" s="8"/>
      <c r="G143" s="9">
        <f>SUM(G136:G142)</f>
        <v>13.333333333333334</v>
      </c>
      <c r="H143" s="8"/>
      <c r="I143" s="9">
        <f>SUM(I136:I142)</f>
        <v>8.823529411764705</v>
      </c>
      <c r="J143" s="8"/>
      <c r="K143" s="9">
        <f>SUM(K136:K142)</f>
        <v>12.82051282051282</v>
      </c>
      <c r="L143" s="8"/>
      <c r="M143" s="9" t="e">
        <f>SUM(M136:M142)</f>
        <v>#DIV/0!</v>
      </c>
      <c r="N143" s="8"/>
      <c r="O143" s="9" t="e">
        <f>SUM(O136:O142)</f>
        <v>#DIV/0!</v>
      </c>
      <c r="P143" s="8"/>
      <c r="Q143" s="9">
        <f>SUM(Q136:Q142)</f>
        <v>12.972972972972972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21">
      <selection activeCell="A1" sqref="A1:IV16384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61</v>
      </c>
      <c r="E4" s="71"/>
      <c r="F4" s="72">
        <v>31</v>
      </c>
      <c r="G4" s="73"/>
      <c r="H4" s="70">
        <v>46</v>
      </c>
      <c r="I4" s="71"/>
      <c r="J4" s="70">
        <v>33</v>
      </c>
      <c r="K4" s="71"/>
      <c r="L4" s="70">
        <v>16</v>
      </c>
      <c r="M4" s="71"/>
      <c r="N4" s="74"/>
      <c r="O4" s="75"/>
      <c r="P4" s="64">
        <f>D4+F4+H4+J4+L4+N4</f>
        <v>187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42</v>
      </c>
      <c r="E7" s="5">
        <f>(D7/D$4)*100</f>
        <v>68.85245901639344</v>
      </c>
      <c r="F7" s="4">
        <v>21</v>
      </c>
      <c r="G7" s="5">
        <f>(F7/F$4)*100</f>
        <v>67.74193548387096</v>
      </c>
      <c r="H7" s="4">
        <v>18</v>
      </c>
      <c r="I7" s="5">
        <f>(H7/H$4)*100</f>
        <v>39.130434782608695</v>
      </c>
      <c r="J7" s="4">
        <v>14</v>
      </c>
      <c r="K7" s="5">
        <f>(J7/J$4)*100</f>
        <v>42.42424242424242</v>
      </c>
      <c r="L7" s="4">
        <v>1</v>
      </c>
      <c r="M7" s="5">
        <f>(L7/L$4)*100</f>
        <v>6.25</v>
      </c>
      <c r="N7" s="4">
        <v>0</v>
      </c>
      <c r="O7" s="5" t="e">
        <f>(N7/N$4)*100</f>
        <v>#DIV/0!</v>
      </c>
      <c r="P7" s="6">
        <f>D7+F7+H7+J7+L7+N7</f>
        <v>96</v>
      </c>
      <c r="Q7" s="5">
        <f>(P7/P$4)*100</f>
        <v>51.33689839572193</v>
      </c>
      <c r="R7" s="18"/>
    </row>
    <row r="8" spans="1:18" ht="15.75">
      <c r="A8" s="52" t="s">
        <v>17</v>
      </c>
      <c r="B8" s="53"/>
      <c r="C8" s="54"/>
      <c r="D8" s="4">
        <v>15</v>
      </c>
      <c r="E8" s="5">
        <f>(D8/D$4)*100</f>
        <v>24.59016393442623</v>
      </c>
      <c r="F8" s="4">
        <v>10</v>
      </c>
      <c r="G8" s="5">
        <f>(F8/F$4)*100</f>
        <v>32.25806451612903</v>
      </c>
      <c r="H8" s="4">
        <v>28</v>
      </c>
      <c r="I8" s="5">
        <f>(H8/H$4)*100</f>
        <v>60.86956521739131</v>
      </c>
      <c r="J8" s="4">
        <v>18</v>
      </c>
      <c r="K8" s="5">
        <f>(J8/J$4)*100</f>
        <v>54.54545454545454</v>
      </c>
      <c r="L8" s="4">
        <v>14</v>
      </c>
      <c r="M8" s="5">
        <f>(L8/L$4)*100</f>
        <v>87.5</v>
      </c>
      <c r="N8" s="4">
        <v>0</v>
      </c>
      <c r="O8" s="5" t="e">
        <f>(N8/N$4)*100</f>
        <v>#DIV/0!</v>
      </c>
      <c r="P8" s="6">
        <f>D8+F8+H8+J8+L8+N8</f>
        <v>85</v>
      </c>
      <c r="Q8" s="5">
        <f>(P8/P$4)*100</f>
        <v>45.45454545454545</v>
      </c>
      <c r="R8" s="18"/>
    </row>
    <row r="9" spans="1:18" ht="15.75">
      <c r="A9" s="61" t="s">
        <v>10</v>
      </c>
      <c r="B9" s="62"/>
      <c r="C9" s="63"/>
      <c r="D9" s="4">
        <v>4</v>
      </c>
      <c r="E9" s="5">
        <f>(D9/D$4)*100</f>
        <v>6.557377049180328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1</v>
      </c>
      <c r="K9" s="5">
        <f>(J9/J$4)*100</f>
        <v>3.0303030303030303</v>
      </c>
      <c r="L9" s="4">
        <v>1</v>
      </c>
      <c r="M9" s="5">
        <f>(L9/L$4)*100</f>
        <v>6.25</v>
      </c>
      <c r="N9" s="4">
        <v>0</v>
      </c>
      <c r="O9" s="5" t="e">
        <f>(N9/N$4)*100</f>
        <v>#DIV/0!</v>
      </c>
      <c r="P9" s="6">
        <f>D9+F9+H9+J9+L9+N9</f>
        <v>6</v>
      </c>
      <c r="Q9" s="5">
        <f>(P9/P$4)*100</f>
        <v>3.2085561497326207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37</v>
      </c>
      <c r="E12" s="5">
        <f>(D12/D$4)*100</f>
        <v>60.65573770491803</v>
      </c>
      <c r="F12" s="4">
        <v>22</v>
      </c>
      <c r="G12" s="5">
        <f>(F12/F$4)*100</f>
        <v>70.96774193548387</v>
      </c>
      <c r="H12" s="4">
        <v>26</v>
      </c>
      <c r="I12" s="5">
        <f>(H12/H$4)*100</f>
        <v>56.52173913043478</v>
      </c>
      <c r="J12" s="4">
        <v>15</v>
      </c>
      <c r="K12" s="5">
        <f>(J12/J$4)*100</f>
        <v>45.45454545454545</v>
      </c>
      <c r="L12" s="4">
        <v>9</v>
      </c>
      <c r="M12" s="5">
        <f>(L12/L$4)*100</f>
        <v>56.25</v>
      </c>
      <c r="N12" s="4">
        <v>0</v>
      </c>
      <c r="O12" s="5" t="e">
        <f>(N12/N$4)*100</f>
        <v>#DIV/0!</v>
      </c>
      <c r="P12" s="6">
        <f>D12+F12+H12+J12+L12+N12</f>
        <v>109</v>
      </c>
      <c r="Q12" s="5">
        <f>(P12/P$4)*100</f>
        <v>58.288770053475936</v>
      </c>
      <c r="R12" s="18"/>
    </row>
    <row r="13" spans="1:18" ht="15.75">
      <c r="A13" s="52" t="s">
        <v>12</v>
      </c>
      <c r="B13" s="53"/>
      <c r="C13" s="54"/>
      <c r="D13" s="4">
        <v>24</v>
      </c>
      <c r="E13" s="5">
        <f>(D13/D$4)*100</f>
        <v>39.34426229508197</v>
      </c>
      <c r="F13" s="4">
        <v>9</v>
      </c>
      <c r="G13" s="5">
        <f>(F13/F$4)*100</f>
        <v>29.03225806451613</v>
      </c>
      <c r="H13" s="4">
        <v>19</v>
      </c>
      <c r="I13" s="5">
        <f>(H13/H$4)*100</f>
        <v>41.30434782608695</v>
      </c>
      <c r="J13" s="4">
        <v>18</v>
      </c>
      <c r="K13" s="5">
        <f>(J13/J$4)*100</f>
        <v>54.54545454545454</v>
      </c>
      <c r="L13" s="4">
        <v>7</v>
      </c>
      <c r="M13" s="5">
        <f>(L13/L$4)*100</f>
        <v>43.75</v>
      </c>
      <c r="N13" s="4">
        <v>0</v>
      </c>
      <c r="O13" s="5" t="e">
        <f>(N13/N$4)*100</f>
        <v>#DIV/0!</v>
      </c>
      <c r="P13" s="6">
        <f>D13+F13+H13+J13+L13+N13</f>
        <v>77</v>
      </c>
      <c r="Q13" s="5">
        <f>(P13/P$4)*100</f>
        <v>41.17647058823529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4">
        <v>0</v>
      </c>
      <c r="G14" s="5">
        <f>(F14/F$4)*100</f>
        <v>0</v>
      </c>
      <c r="H14" s="4">
        <v>1</v>
      </c>
      <c r="I14" s="5">
        <f>(H14/H$4)*100</f>
        <v>2.1739130434782608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1</v>
      </c>
      <c r="Q14" s="5">
        <f>(P14/P$4)*100</f>
        <v>0.53475935828877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4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10</v>
      </c>
      <c r="E18" s="5">
        <f>(D18/D$4)*100</f>
        <v>16.39344262295082</v>
      </c>
      <c r="F18" s="4"/>
      <c r="G18" s="5">
        <f>(F18/F$4)*100</f>
        <v>0</v>
      </c>
      <c r="H18" s="4">
        <v>20</v>
      </c>
      <c r="I18" s="5">
        <f>(H18/H$4)*100</f>
        <v>43.47826086956522</v>
      </c>
      <c r="J18" s="4">
        <v>13</v>
      </c>
      <c r="K18" s="5">
        <f>(J18/J$4)*100</f>
        <v>39.39393939393939</v>
      </c>
      <c r="L18" s="4">
        <v>5</v>
      </c>
      <c r="M18" s="5">
        <f>(L18/L$4)*100</f>
        <v>31.25</v>
      </c>
      <c r="N18" s="4">
        <v>0</v>
      </c>
      <c r="O18" s="5" t="e">
        <f>(N18/N$4)*100</f>
        <v>#DIV/0!</v>
      </c>
      <c r="P18" s="6">
        <f>D18+F18+H18+J18+L18+N18</f>
        <v>48</v>
      </c>
      <c r="Q18" s="5">
        <f>(P18/P$4)*100</f>
        <v>25.668449197860966</v>
      </c>
      <c r="R18" s="18"/>
    </row>
    <row r="19" spans="1:18" ht="15.75">
      <c r="A19" s="52" t="s">
        <v>21</v>
      </c>
      <c r="B19" s="53"/>
      <c r="C19" s="54"/>
      <c r="D19" s="4">
        <v>24</v>
      </c>
      <c r="E19" s="5">
        <f>(D19/D$4)*100</f>
        <v>39.34426229508197</v>
      </c>
      <c r="F19" s="4">
        <v>13</v>
      </c>
      <c r="G19" s="5">
        <f>(F19/F$4)*100</f>
        <v>41.935483870967744</v>
      </c>
      <c r="H19" s="4">
        <v>20</v>
      </c>
      <c r="I19" s="5">
        <f>(H19/H$4)*100</f>
        <v>43.47826086956522</v>
      </c>
      <c r="J19" s="4">
        <v>5</v>
      </c>
      <c r="K19" s="5">
        <f>(J19/J$4)*100</f>
        <v>15.151515151515152</v>
      </c>
      <c r="L19" s="4">
        <v>9</v>
      </c>
      <c r="M19" s="5">
        <f>(L19/L$4)*100</f>
        <v>56.25</v>
      </c>
      <c r="N19" s="4">
        <v>0</v>
      </c>
      <c r="O19" s="5" t="e">
        <f>(N19/N$4)*100</f>
        <v>#DIV/0!</v>
      </c>
      <c r="P19" s="6">
        <f>D19+F19+H19+J19+L19+N19</f>
        <v>71</v>
      </c>
      <c r="Q19" s="5">
        <f>(P19/P$4)*100</f>
        <v>37.967914438502675</v>
      </c>
      <c r="R19" s="18"/>
    </row>
    <row r="20" spans="1:18" ht="15.75">
      <c r="A20" s="52" t="s">
        <v>20</v>
      </c>
      <c r="B20" s="53"/>
      <c r="C20" s="54"/>
      <c r="D20" s="4">
        <v>20</v>
      </c>
      <c r="E20" s="5">
        <f>(D20/D$4)*100</f>
        <v>32.78688524590164</v>
      </c>
      <c r="F20" s="4">
        <v>5</v>
      </c>
      <c r="G20" s="5">
        <f>(F20/F$4)*100</f>
        <v>16.129032258064516</v>
      </c>
      <c r="H20" s="4">
        <v>5</v>
      </c>
      <c r="I20" s="5">
        <f>(H20/H$4)*100</f>
        <v>10.869565217391305</v>
      </c>
      <c r="J20" s="4">
        <v>6</v>
      </c>
      <c r="K20" s="5">
        <f>(J20/J$4)*100</f>
        <v>18.181818181818183</v>
      </c>
      <c r="L20" s="4">
        <v>0</v>
      </c>
      <c r="M20" s="5">
        <f>(L20/L$4)*100</f>
        <v>0</v>
      </c>
      <c r="N20" s="4">
        <v>0</v>
      </c>
      <c r="O20" s="5" t="e">
        <f>(N20/N$4)*100</f>
        <v>#DIV/0!</v>
      </c>
      <c r="P20" s="6">
        <f>D20+F20+H20+J20+L20+N20</f>
        <v>36</v>
      </c>
      <c r="Q20" s="5">
        <f>(P20/P$4)*100</f>
        <v>19.25133689839572</v>
      </c>
      <c r="R20" s="18"/>
    </row>
    <row r="21" spans="1:18" ht="15.75">
      <c r="A21" s="52" t="s">
        <v>22</v>
      </c>
      <c r="B21" s="53"/>
      <c r="C21" s="54"/>
      <c r="D21" s="4">
        <v>7</v>
      </c>
      <c r="E21" s="5">
        <f>(D21/D$4)*100</f>
        <v>11.475409836065573</v>
      </c>
      <c r="F21" s="4">
        <v>13</v>
      </c>
      <c r="G21" s="5">
        <f>(F21/F$4)*100</f>
        <v>41.935483870967744</v>
      </c>
      <c r="H21" s="4">
        <v>1</v>
      </c>
      <c r="I21" s="5">
        <f>(H21/H$4)*100</f>
        <v>2.1739130434782608</v>
      </c>
      <c r="J21" s="4">
        <v>9</v>
      </c>
      <c r="K21" s="5">
        <f>(J21/J$4)*100</f>
        <v>27.27272727272727</v>
      </c>
      <c r="L21" s="4">
        <v>1</v>
      </c>
      <c r="M21" s="5">
        <f>(L21/L$4)*100</f>
        <v>6.25</v>
      </c>
      <c r="N21" s="4">
        <v>0</v>
      </c>
      <c r="O21" s="5" t="e">
        <f>(N21/N$4)*100</f>
        <v>#DIV/0!</v>
      </c>
      <c r="P21" s="6">
        <f>D21+F21+H21+J21+L21+N21</f>
        <v>31</v>
      </c>
      <c r="Q21" s="5">
        <f>(P21/P$4)*100</f>
        <v>16.577540106951872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0</v>
      </c>
      <c r="G22" s="22">
        <f>(F22/F$4)*100</f>
        <v>0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1</v>
      </c>
      <c r="M22" s="22">
        <f>(L22/L$4)*100</f>
        <v>6.25</v>
      </c>
      <c r="N22" s="4">
        <v>0</v>
      </c>
      <c r="O22" s="22" t="e">
        <f>(N22/N$4)*100</f>
        <v>#DIV/0!</v>
      </c>
      <c r="P22" s="24">
        <f>D22+F22+H22+J22+L22+N22</f>
        <v>1</v>
      </c>
      <c r="Q22" s="22">
        <f>(P22/P$4)*100</f>
        <v>0.53475935828877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26"/>
      <c r="G23" s="25">
        <f>SUM(G18:G22)</f>
        <v>100</v>
      </c>
      <c r="H23" s="26"/>
      <c r="I23" s="25">
        <f>SUM(I18:I22)</f>
        <v>100.00000000000001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6</v>
      </c>
      <c r="E26" s="5">
        <f>(D26/D$4)*100</f>
        <v>9.836065573770492</v>
      </c>
      <c r="F26" s="4">
        <v>1</v>
      </c>
      <c r="G26" s="5">
        <f>(F26/F$4)*100</f>
        <v>3.225806451612903</v>
      </c>
      <c r="H26" s="4">
        <v>11</v>
      </c>
      <c r="I26" s="5">
        <f>(H26/H$4)*100</f>
        <v>23.91304347826087</v>
      </c>
      <c r="J26" s="4">
        <v>3</v>
      </c>
      <c r="K26" s="5">
        <f>(J26/J$4)*100</f>
        <v>9.090909090909092</v>
      </c>
      <c r="L26" s="4">
        <v>2</v>
      </c>
      <c r="M26" s="5">
        <f>(L26/L$4)*100</f>
        <v>12.5</v>
      </c>
      <c r="N26" s="4">
        <v>0</v>
      </c>
      <c r="O26" s="5" t="e">
        <f>(N26/N$4)*100</f>
        <v>#DIV/0!</v>
      </c>
      <c r="P26" s="6">
        <f>D26+F26+H26+J26+L26+N26</f>
        <v>23</v>
      </c>
      <c r="Q26" s="5">
        <f>(P26/P$4)*100</f>
        <v>12.299465240641712</v>
      </c>
      <c r="R26" s="18"/>
    </row>
    <row r="27" spans="1:18" ht="15.75">
      <c r="A27" s="52" t="s">
        <v>24</v>
      </c>
      <c r="B27" s="53"/>
      <c r="C27" s="54"/>
      <c r="D27" s="4">
        <v>49</v>
      </c>
      <c r="E27" s="5">
        <f>(D27/D$4)*100</f>
        <v>80.32786885245902</v>
      </c>
      <c r="F27" s="4">
        <v>12</v>
      </c>
      <c r="G27" s="5">
        <f>(F27/F$4)*100</f>
        <v>38.70967741935484</v>
      </c>
      <c r="H27" s="4">
        <v>32</v>
      </c>
      <c r="I27" s="5">
        <f>(H27/H$4)*100</f>
        <v>69.56521739130434</v>
      </c>
      <c r="J27" s="4">
        <v>25</v>
      </c>
      <c r="K27" s="5">
        <f>(J27/J$4)*100</f>
        <v>75.75757575757575</v>
      </c>
      <c r="L27" s="4">
        <v>12</v>
      </c>
      <c r="M27" s="5">
        <f>(L27/L$4)*100</f>
        <v>75</v>
      </c>
      <c r="N27" s="4">
        <v>0</v>
      </c>
      <c r="O27" s="5" t="e">
        <f>(N27/N$4)*100</f>
        <v>#DIV/0!</v>
      </c>
      <c r="P27" s="6">
        <f>D27+F27+H27+J27+L27+N27</f>
        <v>130</v>
      </c>
      <c r="Q27" s="5">
        <f>(P27/P$4)*100</f>
        <v>69.5187165775401</v>
      </c>
      <c r="R27" s="18"/>
    </row>
    <row r="28" spans="1:18" ht="15.75">
      <c r="A28" s="52" t="s">
        <v>25</v>
      </c>
      <c r="B28" s="53"/>
      <c r="C28" s="54"/>
      <c r="D28" s="4">
        <v>5</v>
      </c>
      <c r="E28" s="5">
        <f>(D28/D$4)*100</f>
        <v>8.19672131147541</v>
      </c>
      <c r="F28" s="4">
        <v>8</v>
      </c>
      <c r="G28" s="5">
        <f>(F28/F$4)*100</f>
        <v>25.806451612903224</v>
      </c>
      <c r="H28" s="4">
        <v>3</v>
      </c>
      <c r="I28" s="5">
        <f>(H28/H$4)*100</f>
        <v>6.521739130434782</v>
      </c>
      <c r="J28" s="4">
        <v>3</v>
      </c>
      <c r="K28" s="5">
        <f>(J28/J$4)*100</f>
        <v>9.090909090909092</v>
      </c>
      <c r="L28" s="4">
        <v>2</v>
      </c>
      <c r="M28" s="5">
        <f>(L28/L$4)*100</f>
        <v>12.5</v>
      </c>
      <c r="N28" s="4">
        <v>0</v>
      </c>
      <c r="O28" s="5" t="e">
        <f>(N28/N$4)*100</f>
        <v>#DIV/0!</v>
      </c>
      <c r="P28" s="6">
        <f>D28+F28+H28+J28+L28+N28</f>
        <v>21</v>
      </c>
      <c r="Q28" s="5">
        <f>(P28/P$4)*100</f>
        <v>11.229946524064172</v>
      </c>
      <c r="R28" s="18"/>
    </row>
    <row r="29" spans="1:18" ht="15.75">
      <c r="A29" s="52" t="s">
        <v>26</v>
      </c>
      <c r="B29" s="53"/>
      <c r="C29" s="54"/>
      <c r="D29" s="4">
        <v>1</v>
      </c>
      <c r="E29" s="5">
        <f>(D29/D$4)*100</f>
        <v>1.639344262295082</v>
      </c>
      <c r="F29" s="4">
        <v>10</v>
      </c>
      <c r="G29" s="5">
        <f>(F29/F$4)*100</f>
        <v>32.25806451612903</v>
      </c>
      <c r="H29" s="4">
        <v>0</v>
      </c>
      <c r="I29" s="5">
        <f>(H29/H$4)*100</f>
        <v>0</v>
      </c>
      <c r="J29" s="4">
        <v>0</v>
      </c>
      <c r="K29" s="5">
        <f>(J29/J$4)*100</f>
        <v>0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11</v>
      </c>
      <c r="Q29" s="5">
        <f>(P29/P$4)*100</f>
        <v>5.88235294117647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0</v>
      </c>
      <c r="G30" s="22">
        <f>(F30/F$4)*100</f>
        <v>0</v>
      </c>
      <c r="H30" s="21">
        <v>0</v>
      </c>
      <c r="I30" s="22">
        <f>(H30/H$4)*100</f>
        <v>0</v>
      </c>
      <c r="J30" s="21">
        <v>2</v>
      </c>
      <c r="K30" s="22">
        <f>(J30/J$4)*100</f>
        <v>6.0606060606060606</v>
      </c>
      <c r="L30" s="21">
        <v>0</v>
      </c>
      <c r="M30" s="22">
        <f>(L30/L$4)*100</f>
        <v>0</v>
      </c>
      <c r="N30" s="4">
        <v>0</v>
      </c>
      <c r="O30" s="22" t="e">
        <f>(N30/N$4)*100</f>
        <v>#DIV/0!</v>
      </c>
      <c r="P30" s="24">
        <f>D30+F30+H30+J30+L30+N30</f>
        <v>2</v>
      </c>
      <c r="Q30" s="22">
        <f>(P30/P$4)*100</f>
        <v>1.06951871657754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100.00000000000001</v>
      </c>
      <c r="F31" s="26"/>
      <c r="G31" s="25">
        <f>SUM(G26:G30)</f>
        <v>100</v>
      </c>
      <c r="H31" s="26"/>
      <c r="I31" s="25">
        <f>SUM(I26:I30)</f>
        <v>100</v>
      </c>
      <c r="J31" s="26"/>
      <c r="K31" s="25">
        <f>SUM(K26:K30)</f>
        <v>100</v>
      </c>
      <c r="L31" s="26"/>
      <c r="M31" s="25">
        <f>SUM(M26:M30)</f>
        <v>100</v>
      </c>
      <c r="N31" s="26"/>
      <c r="O31" s="25" t="e">
        <f>SUM(O26:O30)</f>
        <v>#DIV/0!</v>
      </c>
      <c r="P31" s="26"/>
      <c r="Q31" s="25">
        <f>SUM(Q26:Q30)</f>
        <v>99.99999999999999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48</v>
      </c>
      <c r="E33" s="5">
        <f aca="true" t="shared" si="0" ref="E33:E38">(D33/D$4)*100</f>
        <v>78.68852459016394</v>
      </c>
      <c r="F33" s="4">
        <v>26</v>
      </c>
      <c r="G33" s="5">
        <f aca="true" t="shared" si="1" ref="G33:G38">(F33/F$4)*100</f>
        <v>83.87096774193549</v>
      </c>
      <c r="H33" s="4">
        <v>38</v>
      </c>
      <c r="I33" s="5">
        <f aca="true" t="shared" si="2" ref="I33:I38">(H33/H$4)*100</f>
        <v>82.6086956521739</v>
      </c>
      <c r="J33" s="4">
        <v>30</v>
      </c>
      <c r="K33" s="5">
        <f aca="true" t="shared" si="3" ref="K33:K38">(J33/J$4)*100</f>
        <v>90.9090909090909</v>
      </c>
      <c r="L33" s="4">
        <v>13</v>
      </c>
      <c r="M33" s="5">
        <f aca="true" t="shared" si="4" ref="M33:M38">(L33/L$4)*100</f>
        <v>81.25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155</v>
      </c>
      <c r="Q33" s="5">
        <f aca="true" t="shared" si="7" ref="Q33:Q38">(P33/P$4)*100</f>
        <v>82.88770053475936</v>
      </c>
      <c r="R33" s="18"/>
    </row>
    <row r="34" spans="1:18" ht="15.75">
      <c r="A34" s="52" t="s">
        <v>28</v>
      </c>
      <c r="B34" s="53"/>
      <c r="C34" s="54"/>
      <c r="D34" s="4">
        <v>1</v>
      </c>
      <c r="E34" s="5">
        <f t="shared" si="0"/>
        <v>1.639344262295082</v>
      </c>
      <c r="F34" s="4">
        <v>0</v>
      </c>
      <c r="G34" s="5">
        <f t="shared" si="1"/>
        <v>0</v>
      </c>
      <c r="H34" s="4">
        <v>1</v>
      </c>
      <c r="I34" s="5">
        <f t="shared" si="2"/>
        <v>2.1739130434782608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2</v>
      </c>
      <c r="Q34" s="5">
        <f t="shared" si="7"/>
        <v>1.06951871657754</v>
      </c>
      <c r="R34" s="18"/>
    </row>
    <row r="35" spans="1:18" ht="15.75">
      <c r="A35" s="52" t="s">
        <v>29</v>
      </c>
      <c r="B35" s="53"/>
      <c r="C35" s="54"/>
      <c r="D35" s="4">
        <v>6</v>
      </c>
      <c r="E35" s="5">
        <f t="shared" si="0"/>
        <v>9.836065573770492</v>
      </c>
      <c r="F35" s="4">
        <v>4</v>
      </c>
      <c r="G35" s="5">
        <f t="shared" si="1"/>
        <v>12.903225806451612</v>
      </c>
      <c r="H35" s="4">
        <v>5</v>
      </c>
      <c r="I35" s="5">
        <f t="shared" si="2"/>
        <v>10.869565217391305</v>
      </c>
      <c r="J35" s="4">
        <v>2</v>
      </c>
      <c r="K35" s="5">
        <f t="shared" si="3"/>
        <v>6.0606060606060606</v>
      </c>
      <c r="L35" s="4">
        <v>2</v>
      </c>
      <c r="M35" s="5">
        <f t="shared" si="4"/>
        <v>12.5</v>
      </c>
      <c r="N35" s="4">
        <v>0</v>
      </c>
      <c r="O35" s="5" t="e">
        <f t="shared" si="5"/>
        <v>#DIV/0!</v>
      </c>
      <c r="P35" s="6">
        <f t="shared" si="6"/>
        <v>19</v>
      </c>
      <c r="Q35" s="5">
        <f t="shared" si="7"/>
        <v>10.16042780748663</v>
      </c>
      <c r="R35" s="18"/>
    </row>
    <row r="36" spans="1:18" ht="15.75">
      <c r="A36" s="52" t="s">
        <v>30</v>
      </c>
      <c r="B36" s="53"/>
      <c r="C36" s="54"/>
      <c r="D36" s="4">
        <v>4</v>
      </c>
      <c r="E36" s="5">
        <f t="shared" si="0"/>
        <v>6.557377049180328</v>
      </c>
      <c r="F36" s="4">
        <v>1</v>
      </c>
      <c r="G36" s="5">
        <f t="shared" si="1"/>
        <v>3.225806451612903</v>
      </c>
      <c r="H36" s="4">
        <v>2</v>
      </c>
      <c r="I36" s="5">
        <f t="shared" si="2"/>
        <v>4.3478260869565215</v>
      </c>
      <c r="J36" s="4">
        <v>1</v>
      </c>
      <c r="K36" s="5">
        <f t="shared" si="3"/>
        <v>3.0303030303030303</v>
      </c>
      <c r="L36" s="4">
        <v>0</v>
      </c>
      <c r="M36" s="5">
        <f t="shared" si="4"/>
        <v>0</v>
      </c>
      <c r="N36" s="4">
        <v>0</v>
      </c>
      <c r="O36" s="5" t="e">
        <f t="shared" si="5"/>
        <v>#DIV/0!</v>
      </c>
      <c r="P36" s="6">
        <f t="shared" si="6"/>
        <v>8</v>
      </c>
      <c r="Q36" s="5">
        <f t="shared" si="7"/>
        <v>4.27807486631016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2</v>
      </c>
      <c r="E38" s="5">
        <f t="shared" si="0"/>
        <v>3.278688524590164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1</v>
      </c>
      <c r="M38" s="5">
        <f t="shared" si="4"/>
        <v>6.25</v>
      </c>
      <c r="N38" s="4">
        <v>0</v>
      </c>
      <c r="O38" s="5" t="e">
        <f t="shared" si="5"/>
        <v>#DIV/0!</v>
      </c>
      <c r="P38" s="6">
        <f t="shared" si="6"/>
        <v>3</v>
      </c>
      <c r="Q38" s="5">
        <f t="shared" si="7"/>
        <v>1.6042780748663104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100.00000000000001</v>
      </c>
      <c r="F39" s="8"/>
      <c r="G39" s="9">
        <f>SUM(G33:G38)</f>
        <v>100</v>
      </c>
      <c r="H39" s="8"/>
      <c r="I39" s="9">
        <f>SUM(I33:I38)</f>
        <v>99.99999999999999</v>
      </c>
      <c r="J39" s="8"/>
      <c r="K39" s="9">
        <f>SUM(K33:K38)</f>
        <v>100</v>
      </c>
      <c r="L39" s="8"/>
      <c r="M39" s="9">
        <f>SUM(M33:M38)</f>
        <v>100</v>
      </c>
      <c r="N39" s="8"/>
      <c r="O39" s="9" t="e">
        <f>SUM(O33:O38)</f>
        <v>#DIV/0!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5</v>
      </c>
      <c r="E41" s="5">
        <f>(D41/D$4)*100</f>
        <v>8.19672131147541</v>
      </c>
      <c r="F41" s="4">
        <v>1</v>
      </c>
      <c r="G41" s="5">
        <f>(F41/F$4)*100</f>
        <v>3.225806451612903</v>
      </c>
      <c r="H41" s="4">
        <v>3</v>
      </c>
      <c r="I41" s="5">
        <f>(H41/H$4)*100</f>
        <v>6.521739130434782</v>
      </c>
      <c r="J41" s="4"/>
      <c r="K41" s="5">
        <f>(J41/J$4)*100</f>
        <v>0</v>
      </c>
      <c r="L41" s="4">
        <v>1</v>
      </c>
      <c r="M41" s="5">
        <f>(L41/L$4)*100</f>
        <v>6.25</v>
      </c>
      <c r="N41" s="4">
        <v>0</v>
      </c>
      <c r="O41" s="5" t="e">
        <f>(N41/N$4)*100</f>
        <v>#DIV/0!</v>
      </c>
      <c r="P41" s="6">
        <f>D41+F41+H41+J41+L41+N41</f>
        <v>10</v>
      </c>
      <c r="Q41" s="5">
        <f>(P41/P$4)*100</f>
        <v>5.347593582887701</v>
      </c>
      <c r="R41" s="18"/>
    </row>
    <row r="42" spans="1:18" ht="15.75">
      <c r="A42" s="52" t="s">
        <v>33</v>
      </c>
      <c r="B42" s="53"/>
      <c r="C42" s="54"/>
      <c r="D42" s="4">
        <v>52</v>
      </c>
      <c r="E42" s="5">
        <f>(D42/D$4)*100</f>
        <v>85.24590163934425</v>
      </c>
      <c r="F42" s="4">
        <v>30</v>
      </c>
      <c r="G42" s="5">
        <f>(F42/F$4)*100</f>
        <v>96.7741935483871</v>
      </c>
      <c r="H42" s="4">
        <v>41</v>
      </c>
      <c r="I42" s="5">
        <f>(H42/H$4)*100</f>
        <v>89.13043478260869</v>
      </c>
      <c r="J42" s="4">
        <v>31</v>
      </c>
      <c r="K42" s="5">
        <f>(J42/J$4)*100</f>
        <v>93.93939393939394</v>
      </c>
      <c r="L42" s="4">
        <v>15</v>
      </c>
      <c r="M42" s="5">
        <f>(L42/L$4)*100</f>
        <v>93.75</v>
      </c>
      <c r="N42" s="4">
        <v>0</v>
      </c>
      <c r="O42" s="5" t="e">
        <f>(N42/N$4)*100</f>
        <v>#DIV/0!</v>
      </c>
      <c r="P42" s="6">
        <f>D42+F42+H42+J42+L42+N42</f>
        <v>169</v>
      </c>
      <c r="Q42" s="5">
        <f>(P42/P$4)*100</f>
        <v>90.37433155080214</v>
      </c>
      <c r="R42" s="18"/>
    </row>
    <row r="43" spans="1:18" ht="15.75">
      <c r="A43" s="52" t="s">
        <v>34</v>
      </c>
      <c r="B43" s="53"/>
      <c r="C43" s="54"/>
      <c r="D43" s="4">
        <v>1</v>
      </c>
      <c r="E43" s="5">
        <f>(D43/D$4)*100</f>
        <v>1.639344262295082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/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1</v>
      </c>
      <c r="Q43" s="5">
        <f>(P43/P$4)*100</f>
        <v>0.53475935828877</v>
      </c>
      <c r="R43" s="18"/>
    </row>
    <row r="44" spans="1:18" ht="15.75">
      <c r="A44" s="52" t="s">
        <v>35</v>
      </c>
      <c r="B44" s="53"/>
      <c r="C44" s="54"/>
      <c r="D44" s="4">
        <v>3</v>
      </c>
      <c r="E44" s="5">
        <f>(D44/D$4)*100</f>
        <v>4.918032786885246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2</v>
      </c>
      <c r="K44" s="5">
        <f>(J44/J$4)*100</f>
        <v>6.0606060606060606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5</v>
      </c>
      <c r="Q44" s="5">
        <f>(P44/P$4)*100</f>
        <v>2.6737967914438503</v>
      </c>
      <c r="R44" s="18"/>
    </row>
    <row r="45" spans="1:18" ht="15.75">
      <c r="A45" s="52" t="s">
        <v>15</v>
      </c>
      <c r="B45" s="53"/>
      <c r="C45" s="54"/>
      <c r="D45" s="4">
        <v>0</v>
      </c>
      <c r="E45" s="5">
        <f>(D45/D$4)*100</f>
        <v>0</v>
      </c>
      <c r="F45" s="4">
        <v>0</v>
      </c>
      <c r="G45" s="5">
        <f>(F45/F$4)*100</f>
        <v>0</v>
      </c>
      <c r="H45" s="4">
        <v>2</v>
      </c>
      <c r="I45" s="5">
        <f>(H45/H$4)*100</f>
        <v>4.3478260869565215</v>
      </c>
      <c r="J45" s="4">
        <v>0</v>
      </c>
      <c r="K45" s="5">
        <f>(J45/J$4)*100</f>
        <v>0</v>
      </c>
      <c r="L45" s="4">
        <v>0</v>
      </c>
      <c r="M45" s="5">
        <f>(L45/L$4)*100</f>
        <v>0</v>
      </c>
      <c r="N45" s="4">
        <v>0</v>
      </c>
      <c r="O45" s="5" t="e">
        <f>(N45/N$4)*100</f>
        <v>#DIV/0!</v>
      </c>
      <c r="P45" s="6">
        <f>D45+F45+H45+J45+L45+N45</f>
        <v>2</v>
      </c>
      <c r="Q45" s="5">
        <f>(P45/P$4)*100</f>
        <v>1.06951871657754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8"/>
      <c r="G46" s="9">
        <f>SUM(G41:G45)</f>
        <v>100</v>
      </c>
      <c r="H46" s="8"/>
      <c r="I46" s="9">
        <f>SUM(I41:I45)</f>
        <v>99.99999999999999</v>
      </c>
      <c r="J46" s="8"/>
      <c r="K46" s="9">
        <f>SUM(K41:K45)</f>
        <v>100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99.99999999999999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14</v>
      </c>
      <c r="E50" s="5">
        <f>(D50/D$4)*100</f>
        <v>22.950819672131146</v>
      </c>
      <c r="F50" s="4">
        <v>14</v>
      </c>
      <c r="G50" s="5">
        <f>(F50/F$4)*100</f>
        <v>45.16129032258064</v>
      </c>
      <c r="H50" s="4">
        <v>17</v>
      </c>
      <c r="I50" s="5">
        <f>(H50/H$4)*100</f>
        <v>36.95652173913043</v>
      </c>
      <c r="J50" s="4">
        <v>14</v>
      </c>
      <c r="K50" s="5">
        <f>(J50/J$4)*100</f>
        <v>42.42424242424242</v>
      </c>
      <c r="L50" s="4">
        <v>5</v>
      </c>
      <c r="M50" s="5">
        <f>(L50/L$4)*100</f>
        <v>31.25</v>
      </c>
      <c r="N50" s="4">
        <v>0</v>
      </c>
      <c r="O50" s="5" t="e">
        <f>(N50/N$4)*100</f>
        <v>#DIV/0!</v>
      </c>
      <c r="P50" s="6">
        <f>D50+F50+H50+J50+L50+N50</f>
        <v>64</v>
      </c>
      <c r="Q50" s="5">
        <f>(P50/P$4)*100</f>
        <v>34.22459893048128</v>
      </c>
      <c r="R50" s="18"/>
    </row>
    <row r="51" spans="1:18" ht="15.75">
      <c r="A51" s="52" t="s">
        <v>36</v>
      </c>
      <c r="B51" s="53"/>
      <c r="C51" s="54"/>
      <c r="D51" s="4">
        <v>47</v>
      </c>
      <c r="E51" s="5">
        <f>(D51/D$4)*100</f>
        <v>77.04918032786885</v>
      </c>
      <c r="F51" s="4">
        <v>17</v>
      </c>
      <c r="G51" s="5">
        <f>(F51/F$4)*100</f>
        <v>54.83870967741935</v>
      </c>
      <c r="H51" s="4">
        <v>28</v>
      </c>
      <c r="I51" s="5">
        <f>(H51/H$4)*100</f>
        <v>60.86956521739131</v>
      </c>
      <c r="J51" s="4">
        <v>19</v>
      </c>
      <c r="K51" s="5">
        <f>(J51/J$4)*100</f>
        <v>57.57575757575758</v>
      </c>
      <c r="L51" s="4">
        <v>11</v>
      </c>
      <c r="M51" s="5">
        <f>(L51/L$4)*100</f>
        <v>68.75</v>
      </c>
      <c r="N51" s="4">
        <v>0</v>
      </c>
      <c r="O51" s="5" t="e">
        <f>(N51/N$4)*100</f>
        <v>#DIV/0!</v>
      </c>
      <c r="P51" s="6">
        <f>D51+F51+H51+J51+L51+N51</f>
        <v>122</v>
      </c>
      <c r="Q51" s="5">
        <f>(P51/P$4)*100</f>
        <v>65.24064171122996</v>
      </c>
      <c r="R51" s="18"/>
    </row>
    <row r="52" spans="1:18" ht="15.75">
      <c r="A52" s="52" t="s">
        <v>15</v>
      </c>
      <c r="B52" s="53"/>
      <c r="C52" s="54"/>
      <c r="D52" s="4">
        <v>0</v>
      </c>
      <c r="E52" s="5">
        <f>(D52/D$4)*100</f>
        <v>0</v>
      </c>
      <c r="F52" s="4">
        <v>0</v>
      </c>
      <c r="G52" s="5">
        <f>(F52/F$4)*100</f>
        <v>0</v>
      </c>
      <c r="H52" s="4">
        <v>1</v>
      </c>
      <c r="I52" s="5">
        <f>(H52/H$4)*100</f>
        <v>2.1739130434782608</v>
      </c>
      <c r="J52" s="4">
        <v>0</v>
      </c>
      <c r="K52" s="5">
        <f>(J52/J$4)*100</f>
        <v>0</v>
      </c>
      <c r="L52" s="4">
        <v>0</v>
      </c>
      <c r="M52" s="5">
        <f>(L52/L$4)*100</f>
        <v>0</v>
      </c>
      <c r="N52" s="4">
        <v>0</v>
      </c>
      <c r="O52" s="5" t="e">
        <f>(N52/N$4)*100</f>
        <v>#DIV/0!</v>
      </c>
      <c r="P52" s="6">
        <f>D52+F52+H52+J52+L52+N52</f>
        <v>1</v>
      </c>
      <c r="Q52" s="5">
        <f>(P52/P$4)*100</f>
        <v>0.53475935828877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100.00000000000001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35</v>
      </c>
      <c r="E56" s="5">
        <f>(D56/D$4)*100</f>
        <v>57.377049180327866</v>
      </c>
      <c r="F56" s="4">
        <v>16</v>
      </c>
      <c r="G56" s="5">
        <f>(F56/F$4)*100</f>
        <v>51.61290322580645</v>
      </c>
      <c r="H56" s="4">
        <v>28</v>
      </c>
      <c r="I56" s="5">
        <f>(H56/H$4)*100</f>
        <v>60.86956521739131</v>
      </c>
      <c r="J56" s="4">
        <v>13</v>
      </c>
      <c r="K56" s="5">
        <f>(J56/J$4)*100</f>
        <v>39.39393939393939</v>
      </c>
      <c r="L56" s="4">
        <v>10</v>
      </c>
      <c r="M56" s="5">
        <f>(L56/L$4)*100</f>
        <v>62.5</v>
      </c>
      <c r="N56" s="10">
        <v>0</v>
      </c>
      <c r="O56" s="5" t="e">
        <f>(N56/N$4)*100</f>
        <v>#DIV/0!</v>
      </c>
      <c r="P56" s="14">
        <f>D56+F56+H56+J56+L56+N56</f>
        <v>102</v>
      </c>
      <c r="Q56" s="5">
        <f>(P56/P$4)*100</f>
        <v>54.54545454545454</v>
      </c>
      <c r="R56" s="18"/>
    </row>
    <row r="57" spans="1:18" ht="15.75">
      <c r="A57" s="52" t="s">
        <v>47</v>
      </c>
      <c r="B57" s="53"/>
      <c r="C57" s="54"/>
      <c r="D57" s="4">
        <v>38</v>
      </c>
      <c r="E57" s="5">
        <f>(D57/D$4)*100</f>
        <v>62.295081967213115</v>
      </c>
      <c r="F57" s="4">
        <v>14</v>
      </c>
      <c r="G57" s="5">
        <f>(F57/F$4)*100</f>
        <v>45.16129032258064</v>
      </c>
      <c r="H57" s="4">
        <v>31</v>
      </c>
      <c r="I57" s="5">
        <f>(H57/H$4)*100</f>
        <v>67.3913043478261</v>
      </c>
      <c r="J57" s="4">
        <v>19</v>
      </c>
      <c r="K57" s="5">
        <f>(J57/J$4)*100</f>
        <v>57.57575757575758</v>
      </c>
      <c r="L57" s="4">
        <v>7</v>
      </c>
      <c r="M57" s="5">
        <f>(L57/L$4)*100</f>
        <v>43.75</v>
      </c>
      <c r="N57" s="4">
        <v>0</v>
      </c>
      <c r="O57" s="5" t="e">
        <f>(N57/N$4)*100</f>
        <v>#DIV/0!</v>
      </c>
      <c r="P57" s="6">
        <f>D57+F57+H57+J57+L57+N57</f>
        <v>109</v>
      </c>
      <c r="Q57" s="5">
        <f>(P57/P$4)*100</f>
        <v>58.288770053475936</v>
      </c>
      <c r="R57" s="18"/>
    </row>
    <row r="58" spans="1:18" ht="15.75">
      <c r="A58" s="52" t="s">
        <v>48</v>
      </c>
      <c r="B58" s="53"/>
      <c r="C58" s="54"/>
      <c r="D58" s="4">
        <v>43</v>
      </c>
      <c r="E58" s="5">
        <f>(D58/D$4)*100</f>
        <v>70.49180327868852</v>
      </c>
      <c r="F58" s="4">
        <v>18</v>
      </c>
      <c r="G58" s="5">
        <f>(F58/F$4)*100</f>
        <v>58.06451612903226</v>
      </c>
      <c r="H58" s="4">
        <v>28</v>
      </c>
      <c r="I58" s="5">
        <f>(H58/H$4)*100</f>
        <v>60.86956521739131</v>
      </c>
      <c r="J58" s="4">
        <v>27</v>
      </c>
      <c r="K58" s="5">
        <f>(J58/J$4)*100</f>
        <v>81.81818181818183</v>
      </c>
      <c r="L58" s="4">
        <v>3</v>
      </c>
      <c r="M58" s="5">
        <f>(L58/L$4)*100</f>
        <v>18.75</v>
      </c>
      <c r="N58" s="4">
        <v>0</v>
      </c>
      <c r="O58" s="5" t="e">
        <f>(N58/N$4)*100</f>
        <v>#DIV/0!</v>
      </c>
      <c r="P58" s="6">
        <f>D58+F58+H58+J58+L58+N58</f>
        <v>119</v>
      </c>
      <c r="Q58" s="5">
        <f>(P58/P$4)*100</f>
        <v>63.63636363636363</v>
      </c>
      <c r="R58" s="18"/>
    </row>
    <row r="59" spans="1:18" ht="15.75">
      <c r="A59" s="52" t="s">
        <v>49</v>
      </c>
      <c r="B59" s="53"/>
      <c r="C59" s="54"/>
      <c r="D59" s="4">
        <v>1</v>
      </c>
      <c r="E59" s="5">
        <f>(D59/D$4)*100</f>
        <v>1.639344262295082</v>
      </c>
      <c r="F59" s="4">
        <v>0</v>
      </c>
      <c r="G59" s="5">
        <f>(F59/F$4)*100</f>
        <v>0</v>
      </c>
      <c r="H59" s="4">
        <v>0</v>
      </c>
      <c r="I59" s="5">
        <f>(H59/H$4)*100</f>
        <v>0</v>
      </c>
      <c r="J59" s="4">
        <v>0</v>
      </c>
      <c r="K59" s="5">
        <f>(J59/J$4)*100</f>
        <v>0</v>
      </c>
      <c r="L59" s="4">
        <v>0</v>
      </c>
      <c r="M59" s="5">
        <f>(L59/L$4)*100</f>
        <v>0</v>
      </c>
      <c r="N59" s="4">
        <v>0</v>
      </c>
      <c r="O59" s="5" t="e">
        <f>(N59/N$4)*100</f>
        <v>#DIV/0!</v>
      </c>
      <c r="P59" s="6">
        <f>D59+F59+H59+J59+L59+N59</f>
        <v>1</v>
      </c>
      <c r="Q59" s="5">
        <f>(P59/P$4)*100</f>
        <v>0.53475935828877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1</v>
      </c>
      <c r="M60" s="5">
        <f>(L60/L$4)*100</f>
        <v>6.25</v>
      </c>
      <c r="N60" s="4">
        <v>0</v>
      </c>
      <c r="O60" s="5" t="e">
        <f>(N60/N$4)*100</f>
        <v>#DIV/0!</v>
      </c>
      <c r="P60" s="6">
        <f>D60+F60+H60+J60+L60+N60</f>
        <v>1</v>
      </c>
      <c r="Q60" s="5">
        <f>(P60/P$4)*100</f>
        <v>0.53475935828877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191.80327868852459</v>
      </c>
      <c r="F61" s="8"/>
      <c r="G61" s="9">
        <f>SUM(G56:G60)</f>
        <v>154.83870967741936</v>
      </c>
      <c r="H61" s="8"/>
      <c r="I61" s="9">
        <f>SUM(I56:I60)</f>
        <v>189.13043478260872</v>
      </c>
      <c r="J61" s="8"/>
      <c r="K61" s="9">
        <f>SUM(K56:K60)</f>
        <v>178.7878787878788</v>
      </c>
      <c r="L61" s="8"/>
      <c r="M61" s="9">
        <f>SUM(M56:M60)</f>
        <v>131.25</v>
      </c>
      <c r="N61" s="8"/>
      <c r="O61" s="9" t="e">
        <f>SUM(O56:O60)</f>
        <v>#DIV/0!</v>
      </c>
      <c r="P61" s="8"/>
      <c r="Q61" s="9">
        <f>SUM(Q56:Q60)</f>
        <v>177.54010695187165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27</v>
      </c>
      <c r="E65" s="5">
        <f>(D65/D$4)*100</f>
        <v>44.26229508196721</v>
      </c>
      <c r="F65" s="4">
        <v>10</v>
      </c>
      <c r="G65" s="5">
        <f>(F65/F$4)*100</f>
        <v>32.25806451612903</v>
      </c>
      <c r="H65" s="4">
        <v>14</v>
      </c>
      <c r="I65" s="5">
        <f>(H65/H$4)*100</f>
        <v>30.434782608695656</v>
      </c>
      <c r="J65" s="4">
        <v>15</v>
      </c>
      <c r="K65" s="5">
        <f>(J65/J$4)*100</f>
        <v>45.45454545454545</v>
      </c>
      <c r="L65" s="4">
        <v>7</v>
      </c>
      <c r="M65" s="5">
        <f>(L65/L$4)*100</f>
        <v>43.75</v>
      </c>
      <c r="N65" s="4">
        <v>0</v>
      </c>
      <c r="O65" s="5" t="e">
        <f>(N65/N$4)*100</f>
        <v>#DIV/0!</v>
      </c>
      <c r="P65" s="6">
        <f>D65+F65+H65+J65+L65+N65</f>
        <v>73</v>
      </c>
      <c r="Q65" s="5">
        <f>(P65/P$4)*100</f>
        <v>39.037433155080215</v>
      </c>
      <c r="R65" s="18"/>
    </row>
    <row r="66" spans="1:18" ht="15.75">
      <c r="A66" s="52" t="s">
        <v>36</v>
      </c>
      <c r="B66" s="53"/>
      <c r="C66" s="54"/>
      <c r="D66" s="4">
        <v>33</v>
      </c>
      <c r="E66" s="5">
        <f>(D66/D$4)*100</f>
        <v>54.09836065573771</v>
      </c>
      <c r="F66" s="4">
        <v>20</v>
      </c>
      <c r="G66" s="5">
        <f>(F66/F$4)*100</f>
        <v>64.51612903225806</v>
      </c>
      <c r="H66" s="4">
        <v>28</v>
      </c>
      <c r="I66" s="5">
        <f>(H66/H$4)*100</f>
        <v>60.86956521739131</v>
      </c>
      <c r="J66" s="4">
        <v>16</v>
      </c>
      <c r="K66" s="5">
        <f>(J66/J$4)*100</f>
        <v>48.484848484848484</v>
      </c>
      <c r="L66" s="4">
        <v>8</v>
      </c>
      <c r="M66" s="5">
        <f>(L66/L$4)*100</f>
        <v>50</v>
      </c>
      <c r="N66" s="4">
        <v>0</v>
      </c>
      <c r="O66" s="5" t="e">
        <f>(N66/N$4)*100</f>
        <v>#DIV/0!</v>
      </c>
      <c r="P66" s="6">
        <f>D66+F66+H66+J66+L66+N66</f>
        <v>105</v>
      </c>
      <c r="Q66" s="5">
        <f>(P66/P$4)*100</f>
        <v>56.14973262032086</v>
      </c>
      <c r="R66" s="18"/>
    </row>
    <row r="67" spans="1:18" ht="15.75">
      <c r="A67" s="52" t="s">
        <v>15</v>
      </c>
      <c r="B67" s="53"/>
      <c r="C67" s="54"/>
      <c r="D67" s="4">
        <v>1</v>
      </c>
      <c r="E67" s="5">
        <f>(D67/D$4)*100</f>
        <v>1.639344262295082</v>
      </c>
      <c r="F67" s="4">
        <v>1</v>
      </c>
      <c r="G67" s="5">
        <f>(F67/F$4)*100</f>
        <v>3.225806451612903</v>
      </c>
      <c r="H67" s="4">
        <v>4</v>
      </c>
      <c r="I67" s="5">
        <f>(H67/H$4)*100</f>
        <v>8.695652173913043</v>
      </c>
      <c r="J67" s="4">
        <v>2</v>
      </c>
      <c r="K67" s="5">
        <f>(J67/J$4)*100</f>
        <v>6.0606060606060606</v>
      </c>
      <c r="L67" s="4">
        <v>1</v>
      </c>
      <c r="M67" s="5">
        <f>(L67/L$4)*100</f>
        <v>6.25</v>
      </c>
      <c r="N67" s="4">
        <v>0</v>
      </c>
      <c r="O67" s="5" t="e">
        <f>(N67/N$4)*100</f>
        <v>#DIV/0!</v>
      </c>
      <c r="P67" s="6">
        <f>D67+F67+H67+J67+L67+N67</f>
        <v>9</v>
      </c>
      <c r="Q67" s="5">
        <f>(P67/P$4)*100</f>
        <v>4.81283422459893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8"/>
      <c r="G68" s="9">
        <f>SUM(G65:G67)</f>
        <v>100</v>
      </c>
      <c r="H68" s="8"/>
      <c r="I68" s="9">
        <f>SUM(I65:I67)</f>
        <v>100.00000000000001</v>
      </c>
      <c r="J68" s="8"/>
      <c r="K68" s="9">
        <f>SUM(K65:K67)</f>
        <v>100</v>
      </c>
      <c r="L68" s="8"/>
      <c r="M68" s="9">
        <f>SUM(M65:M67)</f>
        <v>100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60</v>
      </c>
      <c r="E72" s="5">
        <f>(D72/D$4)*100</f>
        <v>98.36065573770492</v>
      </c>
      <c r="F72" s="4">
        <v>30</v>
      </c>
      <c r="G72" s="5">
        <f>(F72/F$4)*100</f>
        <v>96.7741935483871</v>
      </c>
      <c r="H72" s="4">
        <v>42</v>
      </c>
      <c r="I72" s="5">
        <f>(H72/H$4)*100</f>
        <v>91.30434782608695</v>
      </c>
      <c r="J72" s="4">
        <v>31</v>
      </c>
      <c r="K72" s="5">
        <f>(J72/J$4)*100</f>
        <v>93.93939393939394</v>
      </c>
      <c r="L72" s="4">
        <v>14</v>
      </c>
      <c r="M72" s="5">
        <f>(L72/L$4)*100</f>
        <v>87.5</v>
      </c>
      <c r="N72" s="4">
        <v>0</v>
      </c>
      <c r="O72" s="5" t="e">
        <f>(N72/N$4)*100</f>
        <v>#DIV/0!</v>
      </c>
      <c r="P72" s="6">
        <f>D72+F72+H72+J72+L72+N72</f>
        <v>177</v>
      </c>
      <c r="Q72" s="5">
        <f>(P72/P$4)*100</f>
        <v>94.6524064171123</v>
      </c>
      <c r="R72" s="18"/>
    </row>
    <row r="73" spans="1:18" ht="15.75">
      <c r="A73" s="52" t="s">
        <v>36</v>
      </c>
      <c r="B73" s="53"/>
      <c r="C73" s="54"/>
      <c r="D73" s="4">
        <v>1</v>
      </c>
      <c r="E73" s="5">
        <f>(D73/D$4)*100</f>
        <v>1.639344262295082</v>
      </c>
      <c r="F73" s="4">
        <v>1</v>
      </c>
      <c r="G73" s="5">
        <f>(F73/F$4)*100</f>
        <v>3.225806451612903</v>
      </c>
      <c r="H73" s="4">
        <v>3</v>
      </c>
      <c r="I73" s="5">
        <f>(H73/H$4)*100</f>
        <v>6.521739130434782</v>
      </c>
      <c r="J73" s="4">
        <v>2</v>
      </c>
      <c r="K73" s="5">
        <f>(J73/J$4)*100</f>
        <v>6.0606060606060606</v>
      </c>
      <c r="L73" s="4">
        <v>2</v>
      </c>
      <c r="M73" s="5">
        <f>(L73/L$4)*100</f>
        <v>12.5</v>
      </c>
      <c r="N73" s="4">
        <v>0</v>
      </c>
      <c r="O73" s="5" t="e">
        <f>(N73/N$4)*100</f>
        <v>#DIV/0!</v>
      </c>
      <c r="P73" s="6">
        <f>D73+F73+H73+J73+L73+N73</f>
        <v>9</v>
      </c>
      <c r="Q73" s="5">
        <f>(P73/P$4)*100</f>
        <v>4.81283422459893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4">
        <v>0</v>
      </c>
      <c r="G74" s="5">
        <f>(F74/F$4)*100</f>
        <v>0</v>
      </c>
      <c r="H74" s="4">
        <v>1</v>
      </c>
      <c r="I74" s="5">
        <f>(H74/H$4)*100</f>
        <v>2.1739130434782608</v>
      </c>
      <c r="J74" s="4">
        <v>0</v>
      </c>
      <c r="K74" s="5">
        <f>(J74/J$4)*100</f>
        <v>0</v>
      </c>
      <c r="L74" s="4">
        <v>0</v>
      </c>
      <c r="M74" s="5">
        <f>(L74/L$4)*100</f>
        <v>0</v>
      </c>
      <c r="N74" s="4">
        <v>0</v>
      </c>
      <c r="O74" s="5" t="e">
        <f>(N74/N$4)*100</f>
        <v>#DIV/0!</v>
      </c>
      <c r="P74" s="6">
        <f>D74+F74+H74+J74+L74+N74</f>
        <v>1</v>
      </c>
      <c r="Q74" s="5">
        <f>(P74/P$4)*100</f>
        <v>0.53475935828877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100</v>
      </c>
      <c r="N75" s="8"/>
      <c r="O75" s="9" t="e">
        <f>SUM(O72:O74)</f>
        <v>#DIV/0!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24</v>
      </c>
      <c r="E79" s="5">
        <f>(D79/D$4)*100</f>
        <v>39.34426229508197</v>
      </c>
      <c r="F79" s="4">
        <v>18</v>
      </c>
      <c r="G79" s="5">
        <f>(F79/F$4)*100</f>
        <v>58.06451612903226</v>
      </c>
      <c r="H79" s="4">
        <v>11</v>
      </c>
      <c r="I79" s="5">
        <f>(H79/H$4)*100</f>
        <v>23.91304347826087</v>
      </c>
      <c r="J79" s="4">
        <v>18</v>
      </c>
      <c r="K79" s="5">
        <f>(J79/J$4)*100</f>
        <v>54.54545454545454</v>
      </c>
      <c r="L79" s="4">
        <v>10</v>
      </c>
      <c r="M79" s="5">
        <f>(L79/L$4)*100</f>
        <v>62.5</v>
      </c>
      <c r="N79" s="4">
        <v>0</v>
      </c>
      <c r="O79" s="5" t="e">
        <f>(N79/N$4)*100</f>
        <v>#DIV/0!</v>
      </c>
      <c r="P79" s="6">
        <f>D79+F79+H79+J79+L79+N79</f>
        <v>81</v>
      </c>
      <c r="Q79" s="5">
        <f>(P79/P$4)*100</f>
        <v>43.31550802139038</v>
      </c>
      <c r="R79" s="18"/>
    </row>
    <row r="80" spans="1:18" ht="15.75">
      <c r="A80" s="52" t="s">
        <v>52</v>
      </c>
      <c r="B80" s="53"/>
      <c r="C80" s="54"/>
      <c r="D80" s="4">
        <v>26</v>
      </c>
      <c r="E80" s="5">
        <f>(D80/D$4)*100</f>
        <v>42.62295081967213</v>
      </c>
      <c r="F80" s="4">
        <v>11</v>
      </c>
      <c r="G80" s="5">
        <f>(F80/F$4)*100</f>
        <v>35.483870967741936</v>
      </c>
      <c r="H80" s="4">
        <v>19</v>
      </c>
      <c r="I80" s="5">
        <f>(H80/H$4)*100</f>
        <v>41.30434782608695</v>
      </c>
      <c r="J80" s="4">
        <v>9</v>
      </c>
      <c r="K80" s="5">
        <f>(J80/J$4)*100</f>
        <v>27.27272727272727</v>
      </c>
      <c r="L80" s="4">
        <v>4</v>
      </c>
      <c r="M80" s="5">
        <f>(L80/L$4)*100</f>
        <v>25</v>
      </c>
      <c r="N80" s="4">
        <v>0</v>
      </c>
      <c r="O80" s="5" t="e">
        <f>(N80/N$4)*100</f>
        <v>#DIV/0!</v>
      </c>
      <c r="P80" s="6">
        <f>D80+F80+H80+J80+L80+N80</f>
        <v>69</v>
      </c>
      <c r="Q80" s="5">
        <f>(P80/P$4)*100</f>
        <v>36.898395721925134</v>
      </c>
      <c r="R80" s="18"/>
    </row>
    <row r="81" spans="1:18" ht="30.75" customHeight="1">
      <c r="A81" s="82" t="s">
        <v>53</v>
      </c>
      <c r="B81" s="83"/>
      <c r="C81" s="84"/>
      <c r="D81" s="4">
        <v>11</v>
      </c>
      <c r="E81" s="5">
        <f>(D81/D$4)*100</f>
        <v>18.0327868852459</v>
      </c>
      <c r="F81" s="4">
        <v>2</v>
      </c>
      <c r="G81" s="5">
        <f>(F81/F$4)*100</f>
        <v>6.451612903225806</v>
      </c>
      <c r="H81" s="4">
        <v>15</v>
      </c>
      <c r="I81" s="5">
        <f>(H81/H$4)*100</f>
        <v>32.608695652173914</v>
      </c>
      <c r="J81" s="4">
        <v>4</v>
      </c>
      <c r="K81" s="5">
        <f>(J81/J$4)*100</f>
        <v>12.121212121212121</v>
      </c>
      <c r="L81" s="4"/>
      <c r="M81" s="5">
        <f>(L81/L$4)*100</f>
        <v>0</v>
      </c>
      <c r="N81" s="4">
        <v>0</v>
      </c>
      <c r="O81" s="5" t="e">
        <f>(N81/N$4)*100</f>
        <v>#DIV/0!</v>
      </c>
      <c r="P81" s="6">
        <f>D81+F81+H81+J81+L81+N81</f>
        <v>32</v>
      </c>
      <c r="Q81" s="5">
        <f>(P81/P$4)*100</f>
        <v>17.11229946524064</v>
      </c>
      <c r="R81" s="18"/>
    </row>
    <row r="82" spans="1:18" ht="15.75">
      <c r="A82" s="52" t="s">
        <v>15</v>
      </c>
      <c r="B82" s="53"/>
      <c r="C82" s="54"/>
      <c r="D82" s="4">
        <v>0</v>
      </c>
      <c r="E82" s="5">
        <f>(D82/D$4)*100</f>
        <v>0</v>
      </c>
      <c r="F82" s="4">
        <v>0</v>
      </c>
      <c r="G82" s="5">
        <f>(F82/F$4)*100</f>
        <v>0</v>
      </c>
      <c r="H82" s="4">
        <v>1</v>
      </c>
      <c r="I82" s="5">
        <f>(H82/H$4)*100</f>
        <v>2.1739130434782608</v>
      </c>
      <c r="J82" s="4">
        <v>2</v>
      </c>
      <c r="K82" s="5">
        <f>(J82/J$4)*100</f>
        <v>6.0606060606060606</v>
      </c>
      <c r="L82" s="4">
        <v>2</v>
      </c>
      <c r="M82" s="5">
        <f>(L82/L$4)*100</f>
        <v>12.5</v>
      </c>
      <c r="N82" s="4">
        <v>0</v>
      </c>
      <c r="O82" s="5" t="e">
        <f>(N82/N$4)*100</f>
        <v>#DIV/0!</v>
      </c>
      <c r="P82" s="6">
        <f>D82+F82+H82+J82+L82+N82</f>
        <v>5</v>
      </c>
      <c r="Q82" s="5">
        <f>(P82/P$4)*100</f>
        <v>2.6737967914438503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99.99999999999999</v>
      </c>
      <c r="F83" s="8"/>
      <c r="G83" s="9">
        <f>SUM(G79:G82)</f>
        <v>100.00000000000001</v>
      </c>
      <c r="H83" s="8"/>
      <c r="I83" s="9">
        <f>SUM(I79:I82)</f>
        <v>100.00000000000001</v>
      </c>
      <c r="J83" s="8"/>
      <c r="K83" s="9">
        <f>SUM(K79:K82)</f>
        <v>100</v>
      </c>
      <c r="L83" s="8"/>
      <c r="M83" s="9">
        <f>SUM(M79:M82)</f>
        <v>100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32</v>
      </c>
      <c r="E86" s="5">
        <f aca="true" t="shared" si="8" ref="E86:E91">(D86/D$4)*100</f>
        <v>52.459016393442624</v>
      </c>
      <c r="F86" s="4">
        <v>12</v>
      </c>
      <c r="G86" s="5">
        <f aca="true" t="shared" si="9" ref="G86:G91">(F86/F$4)*100</f>
        <v>38.70967741935484</v>
      </c>
      <c r="H86" s="4">
        <v>12</v>
      </c>
      <c r="I86" s="5">
        <f aca="true" t="shared" si="10" ref="I86:I91">(H86/H$4)*100</f>
        <v>26.08695652173913</v>
      </c>
      <c r="J86" s="4">
        <v>15</v>
      </c>
      <c r="K86" s="5">
        <f aca="true" t="shared" si="11" ref="K86:K91">(J86/J$4)*100</f>
        <v>45.45454545454545</v>
      </c>
      <c r="L86" s="4">
        <v>4</v>
      </c>
      <c r="M86" s="5">
        <f aca="true" t="shared" si="12" ref="M86:M91">(L86/L$4)*100</f>
        <v>25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75</v>
      </c>
      <c r="Q86" s="5">
        <f aca="true" t="shared" si="15" ref="Q86:Q91">(P86/P$4)*100</f>
        <v>40.106951871657756</v>
      </c>
      <c r="R86" s="18"/>
    </row>
    <row r="87" spans="1:18" ht="15.75">
      <c r="A87" s="52" t="s">
        <v>56</v>
      </c>
      <c r="B87" s="53"/>
      <c r="C87" s="54"/>
      <c r="D87" s="4">
        <v>8</v>
      </c>
      <c r="E87" s="5">
        <f t="shared" si="8"/>
        <v>13.114754098360656</v>
      </c>
      <c r="F87" s="4">
        <v>7</v>
      </c>
      <c r="G87" s="5">
        <f t="shared" si="9"/>
        <v>22.58064516129032</v>
      </c>
      <c r="H87" s="4">
        <v>11</v>
      </c>
      <c r="I87" s="5">
        <f t="shared" si="10"/>
        <v>23.91304347826087</v>
      </c>
      <c r="J87" s="4">
        <v>3</v>
      </c>
      <c r="K87" s="5">
        <f t="shared" si="11"/>
        <v>9.090909090909092</v>
      </c>
      <c r="L87" s="4">
        <v>4</v>
      </c>
      <c r="M87" s="5">
        <f t="shared" si="12"/>
        <v>25</v>
      </c>
      <c r="N87" s="4">
        <v>0</v>
      </c>
      <c r="O87" s="5" t="e">
        <f t="shared" si="13"/>
        <v>#DIV/0!</v>
      </c>
      <c r="P87" s="6">
        <f t="shared" si="14"/>
        <v>33</v>
      </c>
      <c r="Q87" s="5">
        <f t="shared" si="15"/>
        <v>17.647058823529413</v>
      </c>
      <c r="R87" s="18"/>
    </row>
    <row r="88" spans="1:18" ht="30" customHeight="1">
      <c r="A88" s="82" t="s">
        <v>57</v>
      </c>
      <c r="B88" s="83"/>
      <c r="C88" s="84"/>
      <c r="D88" s="4">
        <v>9</v>
      </c>
      <c r="E88" s="5">
        <f t="shared" si="8"/>
        <v>14.754098360655737</v>
      </c>
      <c r="F88" s="4">
        <v>2</v>
      </c>
      <c r="G88" s="5">
        <f t="shared" si="9"/>
        <v>6.451612903225806</v>
      </c>
      <c r="H88" s="4">
        <v>6</v>
      </c>
      <c r="I88" s="5">
        <f t="shared" si="10"/>
        <v>13.043478260869565</v>
      </c>
      <c r="J88" s="4">
        <v>2</v>
      </c>
      <c r="K88" s="5">
        <f t="shared" si="11"/>
        <v>6.0606060606060606</v>
      </c>
      <c r="L88" s="4">
        <v>3</v>
      </c>
      <c r="M88" s="5">
        <f t="shared" si="12"/>
        <v>18.75</v>
      </c>
      <c r="N88" s="4">
        <v>0</v>
      </c>
      <c r="O88" s="5" t="e">
        <f t="shared" si="13"/>
        <v>#DIV/0!</v>
      </c>
      <c r="P88" s="6">
        <f t="shared" si="14"/>
        <v>22</v>
      </c>
      <c r="Q88" s="5">
        <f t="shared" si="15"/>
        <v>11.76470588235294</v>
      </c>
      <c r="R88" s="18"/>
    </row>
    <row r="89" spans="1:18" ht="63" customHeight="1">
      <c r="A89" s="82" t="s">
        <v>58</v>
      </c>
      <c r="B89" s="83"/>
      <c r="C89" s="84"/>
      <c r="D89" s="4">
        <v>4</v>
      </c>
      <c r="E89" s="5">
        <f t="shared" si="8"/>
        <v>6.557377049180328</v>
      </c>
      <c r="F89" s="4">
        <v>3</v>
      </c>
      <c r="G89" s="5">
        <f t="shared" si="9"/>
        <v>9.67741935483871</v>
      </c>
      <c r="H89" s="4">
        <v>11</v>
      </c>
      <c r="I89" s="5">
        <f t="shared" si="10"/>
        <v>23.91304347826087</v>
      </c>
      <c r="J89" s="4">
        <v>5</v>
      </c>
      <c r="K89" s="5">
        <f t="shared" si="11"/>
        <v>15.151515151515152</v>
      </c>
      <c r="L89" s="4"/>
      <c r="M89" s="5">
        <f t="shared" si="12"/>
        <v>0</v>
      </c>
      <c r="N89" s="4">
        <v>0</v>
      </c>
      <c r="O89" s="5" t="e">
        <f t="shared" si="13"/>
        <v>#DIV/0!</v>
      </c>
      <c r="P89" s="6">
        <f t="shared" si="14"/>
        <v>23</v>
      </c>
      <c r="Q89" s="5">
        <f t="shared" si="15"/>
        <v>12.299465240641712</v>
      </c>
      <c r="R89" s="18"/>
    </row>
    <row r="90" spans="1:18" ht="91.5" customHeight="1">
      <c r="A90" s="82" t="s">
        <v>59</v>
      </c>
      <c r="B90" s="83"/>
      <c r="C90" s="84"/>
      <c r="D90" s="4">
        <v>2</v>
      </c>
      <c r="E90" s="5">
        <f t="shared" si="8"/>
        <v>3.278688524590164</v>
      </c>
      <c r="F90" s="4">
        <v>4</v>
      </c>
      <c r="G90" s="5">
        <f t="shared" si="9"/>
        <v>12.903225806451612</v>
      </c>
      <c r="H90" s="4">
        <v>1</v>
      </c>
      <c r="I90" s="5">
        <f t="shared" si="10"/>
        <v>2.1739130434782608</v>
      </c>
      <c r="J90" s="4">
        <v>3</v>
      </c>
      <c r="K90" s="5">
        <f t="shared" si="11"/>
        <v>9.090909090909092</v>
      </c>
      <c r="L90" s="4">
        <v>1</v>
      </c>
      <c r="M90" s="5">
        <f t="shared" si="12"/>
        <v>6.25</v>
      </c>
      <c r="N90" s="4">
        <v>0</v>
      </c>
      <c r="O90" s="5" t="e">
        <f t="shared" si="13"/>
        <v>#DIV/0!</v>
      </c>
      <c r="P90" s="6">
        <f t="shared" si="14"/>
        <v>11</v>
      </c>
      <c r="Q90" s="5">
        <f t="shared" si="15"/>
        <v>5.88235294117647</v>
      </c>
      <c r="R90" s="18"/>
    </row>
    <row r="91" spans="1:18" ht="15.75">
      <c r="A91" s="52" t="s">
        <v>15</v>
      </c>
      <c r="B91" s="53"/>
      <c r="C91" s="54"/>
      <c r="D91" s="4">
        <v>6</v>
      </c>
      <c r="E91" s="5">
        <f t="shared" si="8"/>
        <v>9.836065573770492</v>
      </c>
      <c r="F91" s="4">
        <v>3</v>
      </c>
      <c r="G91" s="5">
        <f t="shared" si="9"/>
        <v>9.67741935483871</v>
      </c>
      <c r="H91" s="4">
        <v>5</v>
      </c>
      <c r="I91" s="5">
        <f t="shared" si="10"/>
        <v>10.869565217391305</v>
      </c>
      <c r="J91" s="4">
        <v>5</v>
      </c>
      <c r="K91" s="5">
        <f t="shared" si="11"/>
        <v>15.151515151515152</v>
      </c>
      <c r="L91" s="4">
        <v>4</v>
      </c>
      <c r="M91" s="5">
        <f t="shared" si="12"/>
        <v>25</v>
      </c>
      <c r="N91" s="4">
        <v>0</v>
      </c>
      <c r="O91" s="5" t="e">
        <f t="shared" si="13"/>
        <v>#DIV/0!</v>
      </c>
      <c r="P91" s="6">
        <f t="shared" si="14"/>
        <v>23</v>
      </c>
      <c r="Q91" s="5">
        <f t="shared" si="15"/>
        <v>12.299465240641712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100.00000000000001</v>
      </c>
      <c r="F92" s="8"/>
      <c r="G92" s="9">
        <f>SUM(G86:G91)</f>
        <v>99.99999999999999</v>
      </c>
      <c r="H92" s="8"/>
      <c r="I92" s="9">
        <f>SUM(I86:I91)</f>
        <v>100</v>
      </c>
      <c r="J92" s="8"/>
      <c r="K92" s="9">
        <f>SUM(K86:K91)</f>
        <v>100.00000000000001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99.99999999999999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11</v>
      </c>
      <c r="E95" s="5">
        <f>(D95/D$4)*100</f>
        <v>18.0327868852459</v>
      </c>
      <c r="F95" s="4">
        <v>1</v>
      </c>
      <c r="G95" s="5">
        <f>(F95/F$4)*100</f>
        <v>3.225806451612903</v>
      </c>
      <c r="H95" s="4">
        <v>13</v>
      </c>
      <c r="I95" s="5">
        <f>(H95/H$4)*100</f>
        <v>28.26086956521739</v>
      </c>
      <c r="J95" s="4">
        <v>9</v>
      </c>
      <c r="K95" s="5">
        <f>(J95/J$4)*100</f>
        <v>27.27272727272727</v>
      </c>
      <c r="L95" s="4"/>
      <c r="M95" s="5">
        <f>(L95/L$4)*100</f>
        <v>0</v>
      </c>
      <c r="N95" s="4">
        <v>0</v>
      </c>
      <c r="O95" s="5" t="e">
        <f>(N95/N$4)*100</f>
        <v>#DIV/0!</v>
      </c>
      <c r="P95" s="6">
        <f>D95+F95+H95+J95+L95+N95</f>
        <v>34</v>
      </c>
      <c r="Q95" s="5">
        <f>(P95/P$4)*100</f>
        <v>18.181818181818183</v>
      </c>
      <c r="R95" s="18"/>
    </row>
    <row r="96" spans="1:18" ht="15.75">
      <c r="A96" s="52" t="s">
        <v>36</v>
      </c>
      <c r="B96" s="53"/>
      <c r="C96" s="54"/>
      <c r="D96" s="4">
        <v>49</v>
      </c>
      <c r="E96" s="5">
        <f>(D96/D$4)*100</f>
        <v>80.32786885245902</v>
      </c>
      <c r="F96" s="4">
        <v>30</v>
      </c>
      <c r="G96" s="5">
        <f>(F96/F$4)*100</f>
        <v>96.7741935483871</v>
      </c>
      <c r="H96" s="4">
        <v>32</v>
      </c>
      <c r="I96" s="5">
        <f>(H96/H$4)*100</f>
        <v>69.56521739130434</v>
      </c>
      <c r="J96" s="4">
        <v>24</v>
      </c>
      <c r="K96" s="5">
        <f>(J96/J$4)*100</f>
        <v>72.72727272727273</v>
      </c>
      <c r="L96" s="4">
        <v>14</v>
      </c>
      <c r="M96" s="5">
        <f>(L96/L$4)*100</f>
        <v>87.5</v>
      </c>
      <c r="N96" s="4">
        <v>0</v>
      </c>
      <c r="O96" s="5" t="e">
        <f>(N96/N$4)*100</f>
        <v>#DIV/0!</v>
      </c>
      <c r="P96" s="6">
        <f>D96+F96+H96+J96+L96+N96</f>
        <v>149</v>
      </c>
      <c r="Q96" s="5">
        <f>(P96/P$4)*100</f>
        <v>79.67914438502673</v>
      </c>
      <c r="R96" s="18"/>
    </row>
    <row r="97" spans="1:18" ht="15.75">
      <c r="A97" s="52" t="s">
        <v>15</v>
      </c>
      <c r="B97" s="53"/>
      <c r="C97" s="54"/>
      <c r="D97" s="4">
        <v>1</v>
      </c>
      <c r="E97" s="5">
        <f>(D97/D$4)*100</f>
        <v>1.639344262295082</v>
      </c>
      <c r="F97" s="4"/>
      <c r="G97" s="5">
        <f>(F97/F$4)*100</f>
        <v>0</v>
      </c>
      <c r="H97" s="4">
        <v>1</v>
      </c>
      <c r="I97" s="5">
        <f>(H97/H$4)*100</f>
        <v>2.1739130434782608</v>
      </c>
      <c r="J97" s="4"/>
      <c r="K97" s="5">
        <f>(J97/J$4)*100</f>
        <v>0</v>
      </c>
      <c r="L97" s="4">
        <v>2</v>
      </c>
      <c r="M97" s="5">
        <f>(L97/L$4)*100</f>
        <v>12.5</v>
      </c>
      <c r="N97" s="4">
        <v>0</v>
      </c>
      <c r="O97" s="5" t="e">
        <f>(N97/N$4)*100</f>
        <v>#DIV/0!</v>
      </c>
      <c r="P97" s="6">
        <f>D97+F97+H97+J97+L97+N97</f>
        <v>4</v>
      </c>
      <c r="Q97" s="5">
        <f>(P97/P$4)*100</f>
        <v>2.13903743315508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16</v>
      </c>
      <c r="E101" s="5">
        <f>(D101/D$4)*100</f>
        <v>26.229508196721312</v>
      </c>
      <c r="F101" s="4">
        <v>5</v>
      </c>
      <c r="G101" s="5">
        <f>(F101/F$4)*100</f>
        <v>16.129032258064516</v>
      </c>
      <c r="H101" s="4">
        <v>6</v>
      </c>
      <c r="I101" s="5">
        <f>(H101/H$4)*100</f>
        <v>13.043478260869565</v>
      </c>
      <c r="J101" s="4">
        <v>5</v>
      </c>
      <c r="K101" s="5">
        <f>(J101/J$4)*100</f>
        <v>15.151515151515152</v>
      </c>
      <c r="L101" s="4">
        <v>6</v>
      </c>
      <c r="M101" s="5">
        <f>(L101/L$4)*100</f>
        <v>37.5</v>
      </c>
      <c r="N101" s="4">
        <v>0</v>
      </c>
      <c r="O101" s="5" t="e">
        <f>(N101/N$4)*100</f>
        <v>#DIV/0!</v>
      </c>
      <c r="P101" s="6">
        <f>D101+F101+H101+J101+L101+N101</f>
        <v>38</v>
      </c>
      <c r="Q101" s="5">
        <f>(P101/P$4)*100</f>
        <v>20.32085561497326</v>
      </c>
      <c r="R101" s="18"/>
    </row>
    <row r="102" spans="1:18" ht="15.75">
      <c r="A102" s="52" t="s">
        <v>36</v>
      </c>
      <c r="B102" s="53"/>
      <c r="C102" s="54"/>
      <c r="D102" s="4">
        <v>45</v>
      </c>
      <c r="E102" s="5">
        <f>(D102/D$4)*100</f>
        <v>73.77049180327869</v>
      </c>
      <c r="F102" s="4">
        <v>26</v>
      </c>
      <c r="G102" s="5">
        <f>(F102/F$4)*100</f>
        <v>83.87096774193549</v>
      </c>
      <c r="H102" s="4">
        <v>40</v>
      </c>
      <c r="I102" s="5">
        <f>(H102/H$4)*100</f>
        <v>86.95652173913044</v>
      </c>
      <c r="J102" s="4">
        <v>27</v>
      </c>
      <c r="K102" s="5">
        <f>(J102/J$4)*100</f>
        <v>81.81818181818183</v>
      </c>
      <c r="L102" s="4">
        <v>10</v>
      </c>
      <c r="M102" s="5">
        <f>(L102/L$4)*100</f>
        <v>62.5</v>
      </c>
      <c r="N102" s="4">
        <v>0</v>
      </c>
      <c r="O102" s="5" t="e">
        <f>(N102/N$4)*100</f>
        <v>#DIV/0!</v>
      </c>
      <c r="P102" s="6">
        <f>D102+F102+H102+J102+L102+N102</f>
        <v>148</v>
      </c>
      <c r="Q102" s="5">
        <f>(P102/P$4)*100</f>
        <v>79.14438502673798</v>
      </c>
      <c r="R102" s="18"/>
    </row>
    <row r="103" spans="1:18" ht="15.75">
      <c r="A103" s="52" t="s">
        <v>15</v>
      </c>
      <c r="B103" s="53"/>
      <c r="C103" s="54"/>
      <c r="D103" s="4"/>
      <c r="E103" s="5">
        <f>(D103/D$4)*100</f>
        <v>0</v>
      </c>
      <c r="F103" s="4"/>
      <c r="G103" s="5">
        <f>(F103/F$4)*100</f>
        <v>0</v>
      </c>
      <c r="H103" s="4"/>
      <c r="I103" s="5">
        <f>(H103/H$4)*100</f>
        <v>0</v>
      </c>
      <c r="J103" s="4">
        <v>1</v>
      </c>
      <c r="K103" s="5">
        <f>(J103/J$4)*100</f>
        <v>3.0303030303030303</v>
      </c>
      <c r="L103" s="4"/>
      <c r="M103" s="5">
        <f>(L103/L$4)*100</f>
        <v>0</v>
      </c>
      <c r="N103" s="4">
        <v>0</v>
      </c>
      <c r="O103" s="5" t="e">
        <f>(N103/N$4)*100</f>
        <v>#DIV/0!</v>
      </c>
      <c r="P103" s="6">
        <f>D103+F103+H103+J103+L103+N103</f>
        <v>1</v>
      </c>
      <c r="Q103" s="5">
        <f>(P103/P$4)*100</f>
        <v>0.53475935828877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100.00000000000001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39</v>
      </c>
      <c r="E107" s="5">
        <f aca="true" t="shared" si="16" ref="E107:E112">(D107/D$4)*100</f>
        <v>63.934426229508205</v>
      </c>
      <c r="F107" s="4">
        <v>19</v>
      </c>
      <c r="G107" s="5">
        <f aca="true" t="shared" si="17" ref="G107:G112">(F107/F$4)*100</f>
        <v>61.29032258064516</v>
      </c>
      <c r="H107" s="4">
        <v>24</v>
      </c>
      <c r="I107" s="5">
        <f aca="true" t="shared" si="18" ref="I107:I112">(H107/H$4)*100</f>
        <v>52.17391304347826</v>
      </c>
      <c r="J107" s="4">
        <v>28</v>
      </c>
      <c r="K107" s="5">
        <f aca="true" t="shared" si="19" ref="K107:K112">(J107/J$4)*100</f>
        <v>84.84848484848484</v>
      </c>
      <c r="L107" s="4">
        <v>13</v>
      </c>
      <c r="M107" s="5">
        <f aca="true" t="shared" si="20" ref="M107:M112">(L107/L$4)*100</f>
        <v>81.25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123</v>
      </c>
      <c r="Q107" s="5">
        <f aca="true" t="shared" si="23" ref="Q107:Q112">(P107/P$4)*100</f>
        <v>65.77540106951871</v>
      </c>
      <c r="R107" s="18"/>
    </row>
    <row r="108" spans="1:18" ht="15.75">
      <c r="A108" s="52" t="s">
        <v>65</v>
      </c>
      <c r="B108" s="53"/>
      <c r="C108" s="54"/>
      <c r="D108" s="4">
        <v>7</v>
      </c>
      <c r="E108" s="5">
        <f t="shared" si="16"/>
        <v>11.475409836065573</v>
      </c>
      <c r="F108" s="4">
        <v>4</v>
      </c>
      <c r="G108" s="5">
        <f t="shared" si="17"/>
        <v>12.903225806451612</v>
      </c>
      <c r="H108" s="4">
        <v>7</v>
      </c>
      <c r="I108" s="5">
        <f t="shared" si="18"/>
        <v>15.217391304347828</v>
      </c>
      <c r="J108" s="4">
        <v>9</v>
      </c>
      <c r="K108" s="5">
        <f t="shared" si="19"/>
        <v>27.27272727272727</v>
      </c>
      <c r="L108" s="4">
        <v>1</v>
      </c>
      <c r="M108" s="5">
        <f t="shared" si="20"/>
        <v>6.25</v>
      </c>
      <c r="N108" s="4">
        <v>0</v>
      </c>
      <c r="O108" s="5" t="e">
        <f t="shared" si="21"/>
        <v>#DIV/0!</v>
      </c>
      <c r="P108" s="6">
        <f t="shared" si="22"/>
        <v>28</v>
      </c>
      <c r="Q108" s="5">
        <f t="shared" si="23"/>
        <v>14.973262032085561</v>
      </c>
      <c r="R108" s="18"/>
    </row>
    <row r="109" spans="1:18" ht="15.75">
      <c r="A109" s="52" t="s">
        <v>66</v>
      </c>
      <c r="B109" s="53"/>
      <c r="C109" s="54"/>
      <c r="D109" s="4">
        <v>29</v>
      </c>
      <c r="E109" s="5">
        <f t="shared" si="16"/>
        <v>47.540983606557376</v>
      </c>
      <c r="F109" s="4">
        <v>12</v>
      </c>
      <c r="G109" s="5">
        <f t="shared" si="17"/>
        <v>38.70967741935484</v>
      </c>
      <c r="H109" s="4">
        <v>26</v>
      </c>
      <c r="I109" s="5">
        <f t="shared" si="18"/>
        <v>56.52173913043478</v>
      </c>
      <c r="J109" s="4">
        <v>17</v>
      </c>
      <c r="K109" s="5">
        <f t="shared" si="19"/>
        <v>51.515151515151516</v>
      </c>
      <c r="L109" s="4">
        <v>8</v>
      </c>
      <c r="M109" s="5">
        <f t="shared" si="20"/>
        <v>50</v>
      </c>
      <c r="N109" s="4">
        <v>0</v>
      </c>
      <c r="O109" s="5" t="e">
        <f t="shared" si="21"/>
        <v>#DIV/0!</v>
      </c>
      <c r="P109" s="6">
        <f t="shared" si="22"/>
        <v>92</v>
      </c>
      <c r="Q109" s="5">
        <f t="shared" si="23"/>
        <v>49.19786096256685</v>
      </c>
      <c r="R109" s="18"/>
    </row>
    <row r="110" spans="1:18" ht="15.75">
      <c r="A110" s="52" t="s">
        <v>67</v>
      </c>
      <c r="B110" s="53"/>
      <c r="C110" s="54"/>
      <c r="D110" s="4">
        <v>11</v>
      </c>
      <c r="E110" s="5">
        <f t="shared" si="16"/>
        <v>18.0327868852459</v>
      </c>
      <c r="F110" s="4">
        <v>6</v>
      </c>
      <c r="G110" s="5">
        <f t="shared" si="17"/>
        <v>19.35483870967742</v>
      </c>
      <c r="H110" s="4">
        <v>10</v>
      </c>
      <c r="I110" s="5">
        <f t="shared" si="18"/>
        <v>21.73913043478261</v>
      </c>
      <c r="J110" s="4">
        <v>13</v>
      </c>
      <c r="K110" s="5">
        <f t="shared" si="19"/>
        <v>39.39393939393939</v>
      </c>
      <c r="L110" s="4">
        <v>5</v>
      </c>
      <c r="M110" s="5">
        <f t="shared" si="20"/>
        <v>31.25</v>
      </c>
      <c r="N110" s="4">
        <v>0</v>
      </c>
      <c r="O110" s="5" t="e">
        <f t="shared" si="21"/>
        <v>#DIV/0!</v>
      </c>
      <c r="P110" s="6">
        <f t="shared" si="22"/>
        <v>45</v>
      </c>
      <c r="Q110" s="5">
        <f t="shared" si="23"/>
        <v>24.06417112299465</v>
      </c>
      <c r="R110" s="18"/>
    </row>
    <row r="111" spans="1:18" ht="30.75" customHeight="1">
      <c r="A111" s="85" t="s">
        <v>68</v>
      </c>
      <c r="B111" s="86"/>
      <c r="C111" s="87"/>
      <c r="D111" s="4">
        <v>14</v>
      </c>
      <c r="E111" s="5">
        <f t="shared" si="16"/>
        <v>22.950819672131146</v>
      </c>
      <c r="F111" s="4">
        <v>8</v>
      </c>
      <c r="G111" s="5">
        <f t="shared" si="17"/>
        <v>25.806451612903224</v>
      </c>
      <c r="H111" s="4">
        <v>12</v>
      </c>
      <c r="I111" s="5">
        <f t="shared" si="18"/>
        <v>26.08695652173913</v>
      </c>
      <c r="J111" s="4">
        <v>2</v>
      </c>
      <c r="K111" s="5">
        <f t="shared" si="19"/>
        <v>6.0606060606060606</v>
      </c>
      <c r="L111" s="4">
        <v>2</v>
      </c>
      <c r="M111" s="5">
        <f t="shared" si="20"/>
        <v>12.5</v>
      </c>
      <c r="N111" s="4">
        <v>0</v>
      </c>
      <c r="O111" s="5" t="e">
        <f t="shared" si="21"/>
        <v>#DIV/0!</v>
      </c>
      <c r="P111" s="6">
        <f t="shared" si="22"/>
        <v>38</v>
      </c>
      <c r="Q111" s="5">
        <f t="shared" si="23"/>
        <v>20.32085561497326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163.93442622950823</v>
      </c>
      <c r="F113" s="8"/>
      <c r="G113" s="9">
        <f>SUM(G107:G112)</f>
        <v>158.06451612903226</v>
      </c>
      <c r="H113" s="8"/>
      <c r="I113" s="9">
        <f>SUM(I107:I112)</f>
        <v>171.73913043478262</v>
      </c>
      <c r="J113" s="8"/>
      <c r="K113" s="9">
        <f>SUM(K107:K112)</f>
        <v>209.09090909090907</v>
      </c>
      <c r="L113" s="8"/>
      <c r="M113" s="9">
        <f>SUM(M107:M112)</f>
        <v>181.25</v>
      </c>
      <c r="N113" s="8"/>
      <c r="O113" s="9" t="e">
        <f>SUM(O107:O112)</f>
        <v>#DIV/0!</v>
      </c>
      <c r="P113" s="8"/>
      <c r="Q113" s="9">
        <f>SUM(Q107:Q112)</f>
        <v>174.33155080213902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13</v>
      </c>
      <c r="E116" s="5">
        <f>(D116/D$4)*100</f>
        <v>21.311475409836063</v>
      </c>
      <c r="F116" s="4">
        <v>2</v>
      </c>
      <c r="G116" s="5">
        <f>(F116/F$4)*100</f>
        <v>6.451612903225806</v>
      </c>
      <c r="H116" s="4">
        <v>11</v>
      </c>
      <c r="I116" s="5">
        <f>(H116/H$4)*100</f>
        <v>23.91304347826087</v>
      </c>
      <c r="J116" s="4">
        <v>18</v>
      </c>
      <c r="K116" s="5">
        <f>(J116/J$4)*100</f>
        <v>54.54545454545454</v>
      </c>
      <c r="L116" s="4">
        <v>6</v>
      </c>
      <c r="M116" s="5">
        <f>(L116/L$4)*100</f>
        <v>37.5</v>
      </c>
      <c r="N116" s="4">
        <v>0</v>
      </c>
      <c r="O116" s="5" t="e">
        <f>(N116/N$4)*100</f>
        <v>#DIV/0!</v>
      </c>
      <c r="P116" s="6">
        <f>D116+F116+H116+J116+L116+N116</f>
        <v>50</v>
      </c>
      <c r="Q116" s="5">
        <f>(P116/P$4)*100</f>
        <v>26.737967914438503</v>
      </c>
      <c r="R116" s="18"/>
    </row>
    <row r="117" spans="1:18" ht="15.75">
      <c r="A117" s="52" t="s">
        <v>36</v>
      </c>
      <c r="B117" s="53"/>
      <c r="C117" s="54"/>
      <c r="D117" s="4">
        <v>47</v>
      </c>
      <c r="E117" s="5">
        <f>(D117/D$4)*100</f>
        <v>77.04918032786885</v>
      </c>
      <c r="F117" s="4">
        <v>28</v>
      </c>
      <c r="G117" s="5">
        <f>(F117/F$4)*100</f>
        <v>90.32258064516128</v>
      </c>
      <c r="H117" s="4">
        <v>35</v>
      </c>
      <c r="I117" s="5">
        <f>(H117/H$4)*100</f>
        <v>76.08695652173914</v>
      </c>
      <c r="J117" s="4">
        <v>15</v>
      </c>
      <c r="K117" s="5">
        <f>(J117/J$4)*100</f>
        <v>45.45454545454545</v>
      </c>
      <c r="L117" s="4">
        <v>10</v>
      </c>
      <c r="M117" s="5">
        <f>(L117/L$4)*100</f>
        <v>62.5</v>
      </c>
      <c r="N117" s="4">
        <v>0</v>
      </c>
      <c r="O117" s="5" t="e">
        <f>(N117/N$4)*100</f>
        <v>#DIV/0!</v>
      </c>
      <c r="P117" s="6">
        <f>D117+F117+H117+J117+L117+N117</f>
        <v>135</v>
      </c>
      <c r="Q117" s="5">
        <f>(P117/P$4)*100</f>
        <v>72.19251336898395</v>
      </c>
      <c r="R117" s="18"/>
    </row>
    <row r="118" spans="1:18" ht="15.75">
      <c r="A118" s="52" t="s">
        <v>15</v>
      </c>
      <c r="B118" s="53"/>
      <c r="C118" s="54"/>
      <c r="D118" s="4">
        <v>1</v>
      </c>
      <c r="E118" s="5">
        <f>(D118/D$4)*100</f>
        <v>1.639344262295082</v>
      </c>
      <c r="F118" s="4">
        <v>1</v>
      </c>
      <c r="G118" s="5">
        <f>(F118/F$4)*100</f>
        <v>3.225806451612903</v>
      </c>
      <c r="H118" s="4">
        <v>0</v>
      </c>
      <c r="I118" s="5">
        <f>(H118/H$4)*100</f>
        <v>0</v>
      </c>
      <c r="J118" s="4">
        <v>0</v>
      </c>
      <c r="K118" s="5">
        <f>(J118/J$4)*100</f>
        <v>0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2</v>
      </c>
      <c r="Q118" s="5">
        <f>(P118/P$4)*100</f>
        <v>1.06951871657754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99.99999999999999</v>
      </c>
      <c r="H119" s="8"/>
      <c r="I119" s="9">
        <f>SUM(I116:I118)</f>
        <v>100.00000000000001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99.99999999999999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44</v>
      </c>
      <c r="E122" s="5">
        <f aca="true" t="shared" si="24" ref="E122:E127">(D122/D$4)*100</f>
        <v>72.1311475409836</v>
      </c>
      <c r="F122" s="4">
        <v>20</v>
      </c>
      <c r="G122" s="5">
        <f aca="true" t="shared" si="25" ref="G122:G127">(F122/F$4)*100</f>
        <v>64.51612903225806</v>
      </c>
      <c r="H122" s="4">
        <v>32</v>
      </c>
      <c r="I122" s="5">
        <f aca="true" t="shared" si="26" ref="I122:I127">(H122/H$4)*100</f>
        <v>69.56521739130434</v>
      </c>
      <c r="J122" s="4">
        <v>31</v>
      </c>
      <c r="K122" s="5">
        <f aca="true" t="shared" si="27" ref="K122:K127">(J122/J$4)*100</f>
        <v>93.93939393939394</v>
      </c>
      <c r="L122" s="4">
        <v>10</v>
      </c>
      <c r="M122" s="5">
        <f aca="true" t="shared" si="28" ref="M122:M127">(L122/L$4)*100</f>
        <v>62.5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137</v>
      </c>
      <c r="Q122" s="5">
        <f aca="true" t="shared" si="31" ref="Q122:Q127">(P122/P$4)*100</f>
        <v>73.2620320855615</v>
      </c>
      <c r="R122" s="18"/>
    </row>
    <row r="123" spans="1:18" ht="15.75">
      <c r="A123" s="52" t="s">
        <v>72</v>
      </c>
      <c r="B123" s="53"/>
      <c r="C123" s="54"/>
      <c r="D123" s="4">
        <v>17</v>
      </c>
      <c r="E123" s="5">
        <f t="shared" si="24"/>
        <v>27.86885245901639</v>
      </c>
      <c r="F123" s="4">
        <v>10</v>
      </c>
      <c r="G123" s="5">
        <f t="shared" si="25"/>
        <v>32.25806451612903</v>
      </c>
      <c r="H123" s="4">
        <v>5</v>
      </c>
      <c r="I123" s="5">
        <f t="shared" si="26"/>
        <v>10.869565217391305</v>
      </c>
      <c r="J123" s="4">
        <v>2</v>
      </c>
      <c r="K123" s="5">
        <f t="shared" si="27"/>
        <v>6.0606060606060606</v>
      </c>
      <c r="L123" s="4">
        <v>4</v>
      </c>
      <c r="M123" s="5">
        <f t="shared" si="28"/>
        <v>25</v>
      </c>
      <c r="N123" s="4">
        <v>0</v>
      </c>
      <c r="O123" s="5" t="e">
        <f t="shared" si="29"/>
        <v>#DIV/0!</v>
      </c>
      <c r="P123" s="6">
        <f t="shared" si="30"/>
        <v>38</v>
      </c>
      <c r="Q123" s="5">
        <f t="shared" si="31"/>
        <v>20.32085561497326</v>
      </c>
      <c r="R123" s="18"/>
    </row>
    <row r="124" spans="1:18" ht="15.75">
      <c r="A124" s="52" t="s">
        <v>73</v>
      </c>
      <c r="B124" s="53"/>
      <c r="C124" s="54"/>
      <c r="D124" s="4">
        <v>5</v>
      </c>
      <c r="E124" s="5">
        <f t="shared" si="24"/>
        <v>8.19672131147541</v>
      </c>
      <c r="F124" s="4">
        <v>4</v>
      </c>
      <c r="G124" s="5">
        <f t="shared" si="25"/>
        <v>12.903225806451612</v>
      </c>
      <c r="H124" s="4">
        <v>6</v>
      </c>
      <c r="I124" s="5">
        <f t="shared" si="26"/>
        <v>13.043478260869565</v>
      </c>
      <c r="J124" s="4">
        <v>5</v>
      </c>
      <c r="K124" s="5">
        <f t="shared" si="27"/>
        <v>15.151515151515152</v>
      </c>
      <c r="L124" s="4">
        <v>4</v>
      </c>
      <c r="M124" s="5">
        <f t="shared" si="28"/>
        <v>25</v>
      </c>
      <c r="N124" s="4">
        <v>0</v>
      </c>
      <c r="O124" s="5" t="e">
        <f t="shared" si="29"/>
        <v>#DIV/0!</v>
      </c>
      <c r="P124" s="6">
        <f t="shared" si="30"/>
        <v>24</v>
      </c>
      <c r="Q124" s="5">
        <f t="shared" si="31"/>
        <v>12.834224598930483</v>
      </c>
      <c r="R124" s="18"/>
    </row>
    <row r="125" spans="1:18" ht="15.75">
      <c r="A125" s="52" t="s">
        <v>74</v>
      </c>
      <c r="B125" s="53"/>
      <c r="C125" s="54"/>
      <c r="D125" s="4">
        <v>14</v>
      </c>
      <c r="E125" s="5">
        <f t="shared" si="24"/>
        <v>22.950819672131146</v>
      </c>
      <c r="F125" s="4">
        <v>8</v>
      </c>
      <c r="G125" s="5">
        <f t="shared" si="25"/>
        <v>25.806451612903224</v>
      </c>
      <c r="H125" s="4">
        <v>7</v>
      </c>
      <c r="I125" s="5">
        <f t="shared" si="26"/>
        <v>15.217391304347828</v>
      </c>
      <c r="J125" s="4">
        <v>8</v>
      </c>
      <c r="K125" s="5">
        <f t="shared" si="27"/>
        <v>24.242424242424242</v>
      </c>
      <c r="L125" s="4">
        <v>7</v>
      </c>
      <c r="M125" s="5">
        <f t="shared" si="28"/>
        <v>43.75</v>
      </c>
      <c r="N125" s="4">
        <v>0</v>
      </c>
      <c r="O125" s="5" t="e">
        <f t="shared" si="29"/>
        <v>#DIV/0!</v>
      </c>
      <c r="P125" s="6">
        <f t="shared" si="30"/>
        <v>44</v>
      </c>
      <c r="Q125" s="5">
        <f t="shared" si="31"/>
        <v>23.52941176470588</v>
      </c>
      <c r="R125" s="18"/>
    </row>
    <row r="126" spans="1:18" ht="15.75">
      <c r="A126" s="85" t="s">
        <v>75</v>
      </c>
      <c r="B126" s="86"/>
      <c r="C126" s="87"/>
      <c r="D126" s="4">
        <v>10</v>
      </c>
      <c r="E126" s="5">
        <f t="shared" si="24"/>
        <v>16.39344262295082</v>
      </c>
      <c r="F126" s="4">
        <v>5</v>
      </c>
      <c r="G126" s="5">
        <f t="shared" si="25"/>
        <v>16.129032258064516</v>
      </c>
      <c r="H126" s="4">
        <v>6</v>
      </c>
      <c r="I126" s="5">
        <f t="shared" si="26"/>
        <v>13.043478260869565</v>
      </c>
      <c r="J126" s="4">
        <v>1</v>
      </c>
      <c r="K126" s="5">
        <f t="shared" si="27"/>
        <v>3.0303030303030303</v>
      </c>
      <c r="L126" s="4">
        <v>6</v>
      </c>
      <c r="M126" s="5">
        <f t="shared" si="28"/>
        <v>37.5</v>
      </c>
      <c r="N126" s="4">
        <v>0</v>
      </c>
      <c r="O126" s="5" t="e">
        <f t="shared" si="29"/>
        <v>#DIV/0!</v>
      </c>
      <c r="P126" s="6">
        <f t="shared" si="30"/>
        <v>28</v>
      </c>
      <c r="Q126" s="5">
        <f t="shared" si="31"/>
        <v>14.973262032085561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147.5409836065574</v>
      </c>
      <c r="F128" s="8"/>
      <c r="G128" s="9">
        <f>SUM(G122:G127)</f>
        <v>151.61290322580646</v>
      </c>
      <c r="H128" s="8"/>
      <c r="I128" s="9">
        <f>SUM(I122:I127)</f>
        <v>121.73913043478261</v>
      </c>
      <c r="J128" s="8"/>
      <c r="K128" s="9">
        <f>SUM(K122:K127)</f>
        <v>142.42424242424244</v>
      </c>
      <c r="L128" s="8"/>
      <c r="M128" s="9">
        <f>SUM(M122:M127)</f>
        <v>193.75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56</v>
      </c>
      <c r="E130" s="5">
        <f>(D130/D$4)*100</f>
        <v>91.80327868852459</v>
      </c>
      <c r="F130" s="4">
        <v>23</v>
      </c>
      <c r="G130" s="5">
        <f>(F130/F$4)*100</f>
        <v>74.19354838709677</v>
      </c>
      <c r="H130" s="4">
        <v>38</v>
      </c>
      <c r="I130" s="5">
        <f>(H130/H$4)*100</f>
        <v>82.6086956521739</v>
      </c>
      <c r="J130" s="4">
        <v>32</v>
      </c>
      <c r="K130" s="5">
        <f>(J130/J$4)*100</f>
        <v>96.96969696969697</v>
      </c>
      <c r="L130" s="4">
        <v>15</v>
      </c>
      <c r="M130" s="5">
        <f>(L130/L$4)*100</f>
        <v>93.75</v>
      </c>
      <c r="N130" s="4">
        <v>0</v>
      </c>
      <c r="O130" s="5" t="e">
        <f>(N130/N$4)*100</f>
        <v>#DIV/0!</v>
      </c>
      <c r="P130" s="6">
        <f>D130+F130+H130+J130+L130+N130</f>
        <v>164</v>
      </c>
      <c r="Q130" s="5">
        <f>(P130/P$4)*100</f>
        <v>87.70053475935828</v>
      </c>
      <c r="R130" s="18"/>
    </row>
    <row r="131" spans="1:18" ht="15.75">
      <c r="A131" s="52" t="s">
        <v>36</v>
      </c>
      <c r="B131" s="53"/>
      <c r="C131" s="54"/>
      <c r="D131" s="4">
        <v>5</v>
      </c>
      <c r="E131" s="5">
        <f>(D131/D$4)*100</f>
        <v>8.19672131147541</v>
      </c>
      <c r="F131" s="4">
        <v>8</v>
      </c>
      <c r="G131" s="5">
        <f>(F131/F$4)*100</f>
        <v>25.806451612903224</v>
      </c>
      <c r="H131" s="4">
        <v>8</v>
      </c>
      <c r="I131" s="5">
        <f>(H131/H$4)*100</f>
        <v>17.391304347826086</v>
      </c>
      <c r="J131" s="4">
        <v>1</v>
      </c>
      <c r="K131" s="5">
        <f>(J131/J$4)*100</f>
        <v>3.0303030303030303</v>
      </c>
      <c r="L131" s="4">
        <v>1</v>
      </c>
      <c r="M131" s="5">
        <f>(L131/L$4)*100</f>
        <v>6.25</v>
      </c>
      <c r="N131" s="4">
        <v>0</v>
      </c>
      <c r="O131" s="5" t="e">
        <f>(N131/N$4)*100</f>
        <v>#DIV/0!</v>
      </c>
      <c r="P131" s="6">
        <f>D131+F131+H131+J131+L131+N131</f>
        <v>23</v>
      </c>
      <c r="Q131" s="5">
        <f>(P131/P$4)*100</f>
        <v>12.299465240641712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99.99999999999999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1</v>
      </c>
      <c r="E136" s="5">
        <f aca="true" t="shared" si="32" ref="E136:E142">(D136/D$4)*100</f>
        <v>1.639344262295082</v>
      </c>
      <c r="F136" s="4">
        <v>0</v>
      </c>
      <c r="G136" s="5">
        <f aca="true" t="shared" si="33" ref="G136:G142">(F136/F$4)*100</f>
        <v>0</v>
      </c>
      <c r="H136" s="4">
        <v>0</v>
      </c>
      <c r="I136" s="5">
        <f aca="true" t="shared" si="34" ref="I136:I142">(H136/H$4)*100</f>
        <v>0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1</v>
      </c>
      <c r="Q136" s="5">
        <f aca="true" t="shared" si="39" ref="Q136:Q142">(P136/P$4)*100</f>
        <v>0.53475935828877</v>
      </c>
      <c r="R136" s="18"/>
    </row>
    <row r="137" spans="1:18" ht="15.75">
      <c r="A137" s="52" t="s">
        <v>79</v>
      </c>
      <c r="B137" s="53"/>
      <c r="C137" s="54"/>
      <c r="D137" s="4"/>
      <c r="E137" s="5">
        <f t="shared" si="32"/>
        <v>0</v>
      </c>
      <c r="F137" s="4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1</v>
      </c>
      <c r="K137" s="5">
        <f t="shared" si="35"/>
        <v>3.0303030303030303</v>
      </c>
      <c r="L137" s="4">
        <v>0</v>
      </c>
      <c r="M137" s="5">
        <f t="shared" si="36"/>
        <v>0</v>
      </c>
      <c r="N137" s="4">
        <v>0</v>
      </c>
      <c r="O137" s="5" t="e">
        <f t="shared" si="37"/>
        <v>#DIV/0!</v>
      </c>
      <c r="P137" s="6">
        <f t="shared" si="38"/>
        <v>1</v>
      </c>
      <c r="Q137" s="5">
        <f t="shared" si="39"/>
        <v>0.53475935828877</v>
      </c>
      <c r="R137" s="18"/>
    </row>
    <row r="138" spans="1:18" ht="15.75">
      <c r="A138" s="52" t="s">
        <v>80</v>
      </c>
      <c r="B138" s="53"/>
      <c r="C138" s="54"/>
      <c r="D138" s="4">
        <v>1</v>
      </c>
      <c r="E138" s="5">
        <f t="shared" si="32"/>
        <v>1.639344262295082</v>
      </c>
      <c r="F138" s="4">
        <v>1</v>
      </c>
      <c r="G138" s="5">
        <f t="shared" si="33"/>
        <v>3.225806451612903</v>
      </c>
      <c r="H138" s="4">
        <v>0</v>
      </c>
      <c r="I138" s="5">
        <f t="shared" si="34"/>
        <v>0</v>
      </c>
      <c r="J138" s="4">
        <v>0</v>
      </c>
      <c r="K138" s="5">
        <f t="shared" si="35"/>
        <v>0</v>
      </c>
      <c r="L138" s="4">
        <v>0</v>
      </c>
      <c r="M138" s="5">
        <f t="shared" si="36"/>
        <v>0</v>
      </c>
      <c r="N138" s="4">
        <v>0</v>
      </c>
      <c r="O138" s="5" t="e">
        <f t="shared" si="37"/>
        <v>#DIV/0!</v>
      </c>
      <c r="P138" s="6">
        <f t="shared" si="38"/>
        <v>2</v>
      </c>
      <c r="Q138" s="5">
        <f t="shared" si="39"/>
        <v>1.06951871657754</v>
      </c>
      <c r="R138" s="18"/>
    </row>
    <row r="139" spans="1:18" ht="31.5" customHeight="1">
      <c r="A139" s="85" t="s">
        <v>81</v>
      </c>
      <c r="B139" s="86"/>
      <c r="C139" s="87"/>
      <c r="D139" s="4">
        <v>1</v>
      </c>
      <c r="E139" s="5">
        <f t="shared" si="32"/>
        <v>1.639344262295082</v>
      </c>
      <c r="F139" s="4">
        <v>0</v>
      </c>
      <c r="G139" s="5">
        <f t="shared" si="33"/>
        <v>0</v>
      </c>
      <c r="H139" s="4">
        <v>0</v>
      </c>
      <c r="I139" s="5">
        <f t="shared" si="34"/>
        <v>0</v>
      </c>
      <c r="J139" s="4">
        <v>0</v>
      </c>
      <c r="K139" s="5">
        <f t="shared" si="35"/>
        <v>0</v>
      </c>
      <c r="L139" s="4">
        <v>1</v>
      </c>
      <c r="M139" s="5">
        <f t="shared" si="36"/>
        <v>6.25</v>
      </c>
      <c r="N139" s="4">
        <v>0</v>
      </c>
      <c r="O139" s="5" t="e">
        <f t="shared" si="37"/>
        <v>#DIV/0!</v>
      </c>
      <c r="P139" s="6">
        <f t="shared" si="38"/>
        <v>2</v>
      </c>
      <c r="Q139" s="5">
        <f t="shared" si="39"/>
        <v>1.06951871657754</v>
      </c>
      <c r="R139" s="18"/>
    </row>
    <row r="140" spans="1:18" ht="15.75">
      <c r="A140" s="52" t="s">
        <v>82</v>
      </c>
      <c r="B140" s="53"/>
      <c r="C140" s="54"/>
      <c r="D140" s="4">
        <v>0</v>
      </c>
      <c r="E140" s="5">
        <f t="shared" si="32"/>
        <v>0</v>
      </c>
      <c r="F140" s="4">
        <v>2</v>
      </c>
      <c r="G140" s="5">
        <f t="shared" si="33"/>
        <v>6.451612903225806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2</v>
      </c>
      <c r="Q140" s="5">
        <f t="shared" si="39"/>
        <v>1.06951871657754</v>
      </c>
      <c r="R140" s="18"/>
    </row>
    <row r="141" spans="1:18" ht="15.75">
      <c r="A141" s="85" t="s">
        <v>75</v>
      </c>
      <c r="B141" s="86"/>
      <c r="C141" s="87"/>
      <c r="D141" s="4">
        <v>1</v>
      </c>
      <c r="E141" s="5">
        <f t="shared" si="32"/>
        <v>1.639344262295082</v>
      </c>
      <c r="F141" s="4">
        <v>3</v>
      </c>
      <c r="G141" s="5">
        <f t="shared" si="33"/>
        <v>9.67741935483871</v>
      </c>
      <c r="H141" s="4">
        <v>0</v>
      </c>
      <c r="I141" s="5">
        <f t="shared" si="34"/>
        <v>0</v>
      </c>
      <c r="J141" s="4">
        <v>0</v>
      </c>
      <c r="K141" s="5">
        <f t="shared" si="35"/>
        <v>0</v>
      </c>
      <c r="L141" s="4">
        <v>0</v>
      </c>
      <c r="M141" s="5">
        <f t="shared" si="36"/>
        <v>0</v>
      </c>
      <c r="N141" s="4">
        <v>0</v>
      </c>
      <c r="O141" s="5" t="e">
        <f t="shared" si="37"/>
        <v>#DIV/0!</v>
      </c>
      <c r="P141" s="6">
        <f t="shared" si="38"/>
        <v>4</v>
      </c>
      <c r="Q141" s="5">
        <f t="shared" si="39"/>
        <v>2.13903743315508</v>
      </c>
      <c r="R141" s="18"/>
    </row>
    <row r="142" spans="1:18" ht="15.75">
      <c r="A142" s="52" t="s">
        <v>14</v>
      </c>
      <c r="B142" s="53"/>
      <c r="C142" s="54"/>
      <c r="D142" s="4">
        <v>1</v>
      </c>
      <c r="E142" s="5">
        <f t="shared" si="32"/>
        <v>1.639344262295082</v>
      </c>
      <c r="F142" s="4">
        <v>2</v>
      </c>
      <c r="G142" s="5">
        <f t="shared" si="33"/>
        <v>6.451612903225806</v>
      </c>
      <c r="H142" s="4">
        <v>8</v>
      </c>
      <c r="I142" s="5">
        <f t="shared" si="34"/>
        <v>17.391304347826086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11</v>
      </c>
      <c r="Q142" s="5">
        <f t="shared" si="39"/>
        <v>5.88235294117647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8.196721311475411</v>
      </c>
      <c r="F143" s="8"/>
      <c r="G143" s="9">
        <f>SUM(G136:G142)</f>
        <v>25.806451612903224</v>
      </c>
      <c r="H143" s="8"/>
      <c r="I143" s="9">
        <f>SUM(I136:I142)</f>
        <v>17.391304347826086</v>
      </c>
      <c r="J143" s="8"/>
      <c r="K143" s="9">
        <f>SUM(K136:K142)</f>
        <v>3.0303030303030303</v>
      </c>
      <c r="L143" s="8"/>
      <c r="M143" s="9">
        <f>SUM(M136:M142)</f>
        <v>6.25</v>
      </c>
      <c r="N143" s="8"/>
      <c r="O143" s="9" t="e">
        <f>SUM(O136:O142)</f>
        <v>#DIV/0!</v>
      </c>
      <c r="P143" s="8"/>
      <c r="Q143" s="9">
        <f>SUM(Q136:Q142)</f>
        <v>12.299465240641709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24">
      <selection activeCell="D89" sqref="D89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35" customWidth="1"/>
    <col min="13" max="13" width="8.8515625" style="35" customWidth="1"/>
    <col min="14" max="14" width="9.140625" style="35" customWidth="1"/>
    <col min="15" max="15" width="8.8515625" style="35" customWidth="1"/>
    <col min="16" max="16" width="9.140625" style="35" customWidth="1"/>
    <col min="17" max="17" width="9.28125" style="35" bestFit="1" customWidth="1"/>
    <col min="18" max="16384" width="9.140625" style="17" customWidth="1"/>
  </cols>
  <sheetData>
    <row r="1" spans="1:17" ht="1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20</v>
      </c>
      <c r="E4" s="71"/>
      <c r="F4" s="72">
        <v>25</v>
      </c>
      <c r="G4" s="73"/>
      <c r="H4" s="70">
        <v>20</v>
      </c>
      <c r="I4" s="71"/>
      <c r="J4" s="70">
        <v>18</v>
      </c>
      <c r="K4" s="71"/>
      <c r="L4" s="70">
        <v>7</v>
      </c>
      <c r="M4" s="71"/>
      <c r="N4" s="74">
        <v>0</v>
      </c>
      <c r="O4" s="75"/>
      <c r="P4" s="64">
        <f>D4+F4+H4+J4+L4+N4</f>
        <v>90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14</v>
      </c>
      <c r="E7" s="5">
        <f>(D7/D$4)*100</f>
        <v>70</v>
      </c>
      <c r="F7" s="4">
        <v>19</v>
      </c>
      <c r="G7" s="5">
        <f>(F7/F$4)*100</f>
        <v>76</v>
      </c>
      <c r="H7" s="4">
        <v>10</v>
      </c>
      <c r="I7" s="5">
        <f>(H7/H$4)*100</f>
        <v>50</v>
      </c>
      <c r="J7" s="4">
        <v>9</v>
      </c>
      <c r="K7" s="5">
        <f>(J7/J$4)*100</f>
        <v>50</v>
      </c>
      <c r="L7" s="4">
        <v>2</v>
      </c>
      <c r="M7" s="5">
        <f>(L7/L$4)*100</f>
        <v>28.57142857142857</v>
      </c>
      <c r="N7" s="4">
        <v>0</v>
      </c>
      <c r="O7" s="5" t="e">
        <f>(N7/N$4)*100</f>
        <v>#DIV/0!</v>
      </c>
      <c r="P7" s="6">
        <f>D7+F7+H7+J7+L7+N7</f>
        <v>54</v>
      </c>
      <c r="Q7" s="5">
        <f>(P7/P$4)*100</f>
        <v>60</v>
      </c>
      <c r="R7" s="18"/>
    </row>
    <row r="8" spans="1:18" ht="15.75">
      <c r="A8" s="52" t="s">
        <v>17</v>
      </c>
      <c r="B8" s="53"/>
      <c r="C8" s="54"/>
      <c r="D8" s="4">
        <v>6</v>
      </c>
      <c r="E8" s="5">
        <f>(D8/D$4)*100</f>
        <v>30</v>
      </c>
      <c r="F8" s="4">
        <v>6</v>
      </c>
      <c r="G8" s="5">
        <f>(F8/F$4)*100</f>
        <v>24</v>
      </c>
      <c r="H8" s="4">
        <v>10</v>
      </c>
      <c r="I8" s="5">
        <f>(H8/H$4)*100</f>
        <v>50</v>
      </c>
      <c r="J8" s="4">
        <v>9</v>
      </c>
      <c r="K8" s="5">
        <f>(J8/J$4)*100</f>
        <v>50</v>
      </c>
      <c r="L8" s="4">
        <v>5</v>
      </c>
      <c r="M8" s="5">
        <f>(L8/L$4)*100</f>
        <v>71.42857142857143</v>
      </c>
      <c r="N8" s="4">
        <v>0</v>
      </c>
      <c r="O8" s="5" t="e">
        <f>(N8/N$4)*100</f>
        <v>#DIV/0!</v>
      </c>
      <c r="P8" s="6">
        <f>D8+F8+H8+J8+L8+N8</f>
        <v>36</v>
      </c>
      <c r="Q8" s="5">
        <f>(P8/P$4)*100</f>
        <v>40</v>
      </c>
      <c r="R8" s="18"/>
    </row>
    <row r="9" spans="1:18" ht="15.75">
      <c r="A9" s="61" t="s">
        <v>10</v>
      </c>
      <c r="B9" s="62"/>
      <c r="C9" s="63"/>
      <c r="D9" s="4">
        <v>0</v>
      </c>
      <c r="E9" s="5">
        <f>(D9/D$4)*100</f>
        <v>0</v>
      </c>
      <c r="F9" s="4">
        <v>0</v>
      </c>
      <c r="G9" s="5">
        <f>(F9/F$4)*100</f>
        <v>0</v>
      </c>
      <c r="H9" s="4">
        <v>0</v>
      </c>
      <c r="I9" s="5">
        <f>(H9/H$4)*100</f>
        <v>0</v>
      </c>
      <c r="J9" s="4">
        <v>0</v>
      </c>
      <c r="K9" s="5">
        <f>(J9/J$4)*100</f>
        <v>0</v>
      </c>
      <c r="L9" s="4">
        <v>0</v>
      </c>
      <c r="M9" s="5">
        <f>(L9/L$4)*100</f>
        <v>0</v>
      </c>
      <c r="N9" s="4">
        <v>0</v>
      </c>
      <c r="O9" s="5" t="e">
        <f>(N9/N$4)*100</f>
        <v>#DIV/0!</v>
      </c>
      <c r="P9" s="6">
        <f>D9+F9+H9+J9+L9+N9</f>
        <v>0</v>
      </c>
      <c r="Q9" s="5">
        <f>(P9/P$4)*100</f>
        <v>0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100</v>
      </c>
      <c r="H10" s="8"/>
      <c r="I10" s="19">
        <f>SUM(I7:I9)</f>
        <v>100</v>
      </c>
      <c r="J10" s="8"/>
      <c r="K10" s="19">
        <f>SUM(K7:K9)</f>
        <v>100</v>
      </c>
      <c r="L10" s="8"/>
      <c r="M10" s="19">
        <f>SUM(M7:M9)</f>
        <v>100</v>
      </c>
      <c r="N10" s="8"/>
      <c r="O10" s="19" t="e">
        <f>SUM(O7:O9)</f>
        <v>#DIV/0!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12</v>
      </c>
      <c r="E12" s="5">
        <f>(D12/D$4)*100</f>
        <v>60</v>
      </c>
      <c r="F12" s="4">
        <v>17</v>
      </c>
      <c r="G12" s="5">
        <f>(F12/F$4)*100</f>
        <v>68</v>
      </c>
      <c r="H12" s="4">
        <v>10</v>
      </c>
      <c r="I12" s="5">
        <f>(H12/H$4)*100</f>
        <v>50</v>
      </c>
      <c r="J12" s="4">
        <v>9</v>
      </c>
      <c r="K12" s="5">
        <f>(J12/J$4)*100</f>
        <v>50</v>
      </c>
      <c r="L12" s="4">
        <v>3</v>
      </c>
      <c r="M12" s="5">
        <f>(L12/L$4)*100</f>
        <v>42.857142857142854</v>
      </c>
      <c r="N12" s="4">
        <v>0</v>
      </c>
      <c r="O12" s="5" t="e">
        <f>(N12/N$4)*100</f>
        <v>#DIV/0!</v>
      </c>
      <c r="P12" s="6">
        <f>D12+F12+H12+J12+L12+N12</f>
        <v>51</v>
      </c>
      <c r="Q12" s="5">
        <f>(P12/P$4)*100</f>
        <v>56.666666666666664</v>
      </c>
      <c r="R12" s="18"/>
    </row>
    <row r="13" spans="1:18" ht="15.75">
      <c r="A13" s="52" t="s">
        <v>12</v>
      </c>
      <c r="B13" s="53"/>
      <c r="C13" s="54"/>
      <c r="D13" s="4">
        <v>8</v>
      </c>
      <c r="E13" s="5">
        <f>(D13/D$4)*100</f>
        <v>40</v>
      </c>
      <c r="F13" s="4">
        <v>8</v>
      </c>
      <c r="G13" s="5">
        <f>(F13/F$4)*100</f>
        <v>32</v>
      </c>
      <c r="H13" s="4">
        <v>10</v>
      </c>
      <c r="I13" s="5">
        <f>(H13/H$4)*100</f>
        <v>50</v>
      </c>
      <c r="J13" s="4">
        <v>9</v>
      </c>
      <c r="K13" s="5">
        <f>(J13/J$4)*100</f>
        <v>50</v>
      </c>
      <c r="L13" s="4">
        <v>4</v>
      </c>
      <c r="M13" s="5">
        <f>(L13/L$4)*100</f>
        <v>57.14285714285714</v>
      </c>
      <c r="N13" s="4">
        <v>0</v>
      </c>
      <c r="O13" s="5" t="e">
        <f>(N13/N$4)*100</f>
        <v>#DIV/0!</v>
      </c>
      <c r="P13" s="6">
        <f>D13+F13+H13+J13+L13+N13</f>
        <v>39</v>
      </c>
      <c r="Q13" s="5">
        <f>(P13/P$4)*100</f>
        <v>43.333333333333336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4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 t="e">
        <f>(N14/N$4)*100</f>
        <v>#DIV/0!</v>
      </c>
      <c r="P14" s="6">
        <f>D14+F14+H14+J14+L14+N14</f>
        <v>0</v>
      </c>
      <c r="Q14" s="5">
        <f>(P14/P$4)*100</f>
        <v>0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4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 t="e">
        <f>(N15/N$4)*100</f>
        <v>#DIV/0!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 t="e">
        <f>SUM(O12:O15)</f>
        <v>#DIV/0!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3</v>
      </c>
      <c r="E18" s="5">
        <f>(D18/D$4)*100</f>
        <v>15</v>
      </c>
      <c r="F18" s="4">
        <v>0</v>
      </c>
      <c r="G18" s="5">
        <f>(F18/F$4)*100</f>
        <v>0</v>
      </c>
      <c r="H18" s="4">
        <v>6</v>
      </c>
      <c r="I18" s="5">
        <f>(H18/H$4)*100</f>
        <v>30</v>
      </c>
      <c r="J18" s="4">
        <v>7</v>
      </c>
      <c r="K18" s="5">
        <f>(J18/J$4)*100</f>
        <v>38.88888888888889</v>
      </c>
      <c r="L18" s="4">
        <v>1</v>
      </c>
      <c r="M18" s="5">
        <f>(L18/L$4)*100</f>
        <v>14.285714285714285</v>
      </c>
      <c r="N18" s="4">
        <v>0</v>
      </c>
      <c r="O18" s="5" t="e">
        <f>(N18/N$4)*100</f>
        <v>#DIV/0!</v>
      </c>
      <c r="P18" s="6">
        <f>D18+F18+H18+J18+L18+N18</f>
        <v>17</v>
      </c>
      <c r="Q18" s="5">
        <f>(P18/P$4)*100</f>
        <v>18.88888888888889</v>
      </c>
      <c r="R18" s="18"/>
    </row>
    <row r="19" spans="1:18" ht="15.75">
      <c r="A19" s="52" t="s">
        <v>21</v>
      </c>
      <c r="B19" s="53"/>
      <c r="C19" s="54"/>
      <c r="D19" s="4">
        <v>8</v>
      </c>
      <c r="E19" s="5">
        <f>(D19/D$4)*100</f>
        <v>40</v>
      </c>
      <c r="F19" s="4">
        <v>11</v>
      </c>
      <c r="G19" s="5">
        <f>(F19/F$4)*100</f>
        <v>44</v>
      </c>
      <c r="H19" s="4">
        <v>8</v>
      </c>
      <c r="I19" s="5">
        <f>(H19/H$4)*100</f>
        <v>40</v>
      </c>
      <c r="J19" s="4">
        <v>1</v>
      </c>
      <c r="K19" s="5">
        <f>(J19/J$4)*100</f>
        <v>5.555555555555555</v>
      </c>
      <c r="L19" s="4">
        <v>3</v>
      </c>
      <c r="M19" s="5">
        <f>(L19/L$4)*100</f>
        <v>42.857142857142854</v>
      </c>
      <c r="N19" s="4">
        <v>0</v>
      </c>
      <c r="O19" s="5" t="e">
        <f>(N19/N$4)*100</f>
        <v>#DIV/0!</v>
      </c>
      <c r="P19" s="6">
        <f>D19+F19+H19+J19+L19+N19</f>
        <v>31</v>
      </c>
      <c r="Q19" s="5">
        <f>(P19/P$4)*100</f>
        <v>34.44444444444444</v>
      </c>
      <c r="R19" s="18"/>
    </row>
    <row r="20" spans="1:18" ht="15.75">
      <c r="A20" s="52" t="s">
        <v>20</v>
      </c>
      <c r="B20" s="53"/>
      <c r="C20" s="54"/>
      <c r="D20" s="4">
        <v>5</v>
      </c>
      <c r="E20" s="5">
        <f>(D20/D$4)*100</f>
        <v>25</v>
      </c>
      <c r="F20" s="4">
        <v>6</v>
      </c>
      <c r="G20" s="5">
        <f>(F20/F$4)*100</f>
        <v>24</v>
      </c>
      <c r="H20" s="4">
        <v>4</v>
      </c>
      <c r="I20" s="5">
        <f>(H20/H$4)*100</f>
        <v>20</v>
      </c>
      <c r="J20" s="4">
        <v>1</v>
      </c>
      <c r="K20" s="5">
        <f>(J20/J$4)*100</f>
        <v>5.555555555555555</v>
      </c>
      <c r="L20" s="4">
        <v>2</v>
      </c>
      <c r="M20" s="5">
        <f>(L20/L$4)*100</f>
        <v>28.57142857142857</v>
      </c>
      <c r="N20" s="4">
        <v>0</v>
      </c>
      <c r="O20" s="5" t="e">
        <f>(N20/N$4)*100</f>
        <v>#DIV/0!</v>
      </c>
      <c r="P20" s="6">
        <f>D20+F20+H20+J20+L20+N20</f>
        <v>18</v>
      </c>
      <c r="Q20" s="5">
        <f>(P20/P$4)*100</f>
        <v>20</v>
      </c>
      <c r="R20" s="18"/>
    </row>
    <row r="21" spans="1:18" ht="15.75">
      <c r="A21" s="52" t="s">
        <v>22</v>
      </c>
      <c r="B21" s="53"/>
      <c r="C21" s="54"/>
      <c r="D21" s="4">
        <v>4</v>
      </c>
      <c r="E21" s="5">
        <f>(D21/D$4)*100</f>
        <v>20</v>
      </c>
      <c r="F21" s="4">
        <v>8</v>
      </c>
      <c r="G21" s="5">
        <f>(F21/F$4)*100</f>
        <v>32</v>
      </c>
      <c r="H21" s="4">
        <v>2</v>
      </c>
      <c r="I21" s="5">
        <f>(H21/H$4)*100</f>
        <v>10</v>
      </c>
      <c r="J21" s="4">
        <v>9</v>
      </c>
      <c r="K21" s="5">
        <f>(J21/J$4)*100</f>
        <v>50</v>
      </c>
      <c r="L21" s="4">
        <v>1</v>
      </c>
      <c r="M21" s="5">
        <f>(L21/L$4)*100</f>
        <v>14.285714285714285</v>
      </c>
      <c r="N21" s="4">
        <v>0</v>
      </c>
      <c r="O21" s="5" t="e">
        <f>(N21/N$4)*100</f>
        <v>#DIV/0!</v>
      </c>
      <c r="P21" s="6">
        <f>D21+F21+H21+J21+L21+N21</f>
        <v>24</v>
      </c>
      <c r="Q21" s="5">
        <f>(P21/P$4)*100</f>
        <v>26.666666666666668</v>
      </c>
      <c r="R21" s="18"/>
    </row>
    <row r="22" spans="1:18" ht="15.75">
      <c r="A22" s="79" t="s">
        <v>15</v>
      </c>
      <c r="B22" s="80"/>
      <c r="C22" s="81"/>
      <c r="D22" s="21">
        <v>0</v>
      </c>
      <c r="E22" s="22">
        <f>(D22/D$4)*100</f>
        <v>0</v>
      </c>
      <c r="F22" s="21">
        <v>0</v>
      </c>
      <c r="G22" s="22">
        <f>(F22/F$4)*100</f>
        <v>0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21">
        <v>0</v>
      </c>
      <c r="O22" s="22" t="e">
        <f>(N22/N$4)*100</f>
        <v>#DIV/0!</v>
      </c>
      <c r="P22" s="24">
        <f>D22+F22+H22+J22+L22+N22</f>
        <v>0</v>
      </c>
      <c r="Q22" s="22">
        <f>(P22/P$4)*100</f>
        <v>0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26"/>
      <c r="G23" s="25">
        <f>SUM(G18:G22)</f>
        <v>100</v>
      </c>
      <c r="H23" s="26"/>
      <c r="I23" s="25">
        <f>SUM(I18:I22)</f>
        <v>100</v>
      </c>
      <c r="J23" s="26"/>
      <c r="K23" s="25">
        <f>SUM(K18:K22)</f>
        <v>100</v>
      </c>
      <c r="L23" s="26"/>
      <c r="M23" s="25">
        <f>SUM(M18:M22)</f>
        <v>100</v>
      </c>
      <c r="N23" s="26"/>
      <c r="O23" s="25" t="e">
        <f>SUM(O18:O22)</f>
        <v>#DIV/0!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4</v>
      </c>
      <c r="E26" s="5">
        <f>(D26/D$4)*100</f>
        <v>20</v>
      </c>
      <c r="F26" s="4">
        <v>0</v>
      </c>
      <c r="G26" s="5">
        <f>(F26/F$4)*100</f>
        <v>0</v>
      </c>
      <c r="H26" s="4">
        <v>8</v>
      </c>
      <c r="I26" s="5">
        <f>(H26/H$4)*100</f>
        <v>40</v>
      </c>
      <c r="J26" s="4">
        <v>3</v>
      </c>
      <c r="K26" s="5">
        <f>(J26/J$4)*100</f>
        <v>16.666666666666664</v>
      </c>
      <c r="L26" s="4">
        <v>2</v>
      </c>
      <c r="M26" s="5">
        <f>(L26/L$4)*100</f>
        <v>28.57142857142857</v>
      </c>
      <c r="N26" s="4">
        <v>0</v>
      </c>
      <c r="O26" s="5" t="e">
        <f>(N26/N$4)*100</f>
        <v>#DIV/0!</v>
      </c>
      <c r="P26" s="6">
        <f>D26+F26+H26+J26+L26+N26</f>
        <v>17</v>
      </c>
      <c r="Q26" s="5">
        <f>(P26/P$4)*100</f>
        <v>18.88888888888889</v>
      </c>
      <c r="R26" s="18"/>
    </row>
    <row r="27" spans="1:18" ht="15.75">
      <c r="A27" s="52" t="s">
        <v>24</v>
      </c>
      <c r="B27" s="53"/>
      <c r="C27" s="54"/>
      <c r="D27" s="4">
        <v>15</v>
      </c>
      <c r="E27" s="5">
        <f>(D27/D$4)*100</f>
        <v>75</v>
      </c>
      <c r="F27" s="4">
        <v>13</v>
      </c>
      <c r="G27" s="5">
        <f>(F27/F$4)*100</f>
        <v>52</v>
      </c>
      <c r="H27" s="4">
        <v>10</v>
      </c>
      <c r="I27" s="5">
        <f>(H27/H$4)*100</f>
        <v>50</v>
      </c>
      <c r="J27" s="4">
        <v>11</v>
      </c>
      <c r="K27" s="5">
        <f>(J27/J$4)*100</f>
        <v>61.111111111111114</v>
      </c>
      <c r="L27" s="4">
        <v>5</v>
      </c>
      <c r="M27" s="5">
        <f>(L27/L$4)*100</f>
        <v>71.42857142857143</v>
      </c>
      <c r="N27" s="4">
        <v>0</v>
      </c>
      <c r="O27" s="5" t="e">
        <f>(N27/N$4)*100</f>
        <v>#DIV/0!</v>
      </c>
      <c r="P27" s="6">
        <f>D27+F27+H27+J27+L27+N27</f>
        <v>54</v>
      </c>
      <c r="Q27" s="5">
        <f>(P27/P$4)*100</f>
        <v>60</v>
      </c>
      <c r="R27" s="18"/>
    </row>
    <row r="28" spans="1:18" ht="15.75">
      <c r="A28" s="52" t="s">
        <v>25</v>
      </c>
      <c r="B28" s="53"/>
      <c r="C28" s="54"/>
      <c r="D28" s="4">
        <v>0</v>
      </c>
      <c r="E28" s="5">
        <f>(D28/D$4)*100</f>
        <v>0</v>
      </c>
      <c r="F28" s="4">
        <v>8</v>
      </c>
      <c r="G28" s="5">
        <f>(F28/F$4)*100</f>
        <v>32</v>
      </c>
      <c r="H28" s="4">
        <v>2</v>
      </c>
      <c r="I28" s="5">
        <f>(H28/H$4)*100</f>
        <v>10</v>
      </c>
      <c r="J28" s="4">
        <v>3</v>
      </c>
      <c r="K28" s="5">
        <f>(J28/J$4)*100</f>
        <v>16.666666666666664</v>
      </c>
      <c r="L28" s="4">
        <v>0</v>
      </c>
      <c r="M28" s="5">
        <f>(L28/L$4)*100</f>
        <v>0</v>
      </c>
      <c r="N28" s="4">
        <v>0</v>
      </c>
      <c r="O28" s="5" t="e">
        <f>(N28/N$4)*100</f>
        <v>#DIV/0!</v>
      </c>
      <c r="P28" s="6">
        <f>D28+F28+H28+J28+L28+N28</f>
        <v>13</v>
      </c>
      <c r="Q28" s="5">
        <f>(P28/P$4)*100</f>
        <v>14.444444444444443</v>
      </c>
      <c r="R28" s="18"/>
    </row>
    <row r="29" spans="1:18" ht="15.75">
      <c r="A29" s="52" t="s">
        <v>26</v>
      </c>
      <c r="B29" s="53"/>
      <c r="C29" s="54"/>
      <c r="D29" s="4">
        <v>1</v>
      </c>
      <c r="E29" s="5">
        <f>(D29/D$4)*100</f>
        <v>5</v>
      </c>
      <c r="F29" s="4">
        <v>4</v>
      </c>
      <c r="G29" s="5">
        <f>(F29/F$4)*100</f>
        <v>16</v>
      </c>
      <c r="H29" s="4">
        <v>0</v>
      </c>
      <c r="I29" s="5">
        <f>(H29/H$4)*100</f>
        <v>0</v>
      </c>
      <c r="J29" s="4">
        <v>1</v>
      </c>
      <c r="K29" s="5">
        <f>(J29/J$4)*100</f>
        <v>5.555555555555555</v>
      </c>
      <c r="L29" s="4">
        <v>0</v>
      </c>
      <c r="M29" s="5">
        <f>(L29/L$4)*100</f>
        <v>0</v>
      </c>
      <c r="N29" s="4">
        <v>0</v>
      </c>
      <c r="O29" s="5" t="e">
        <f>(N29/N$4)*100</f>
        <v>#DIV/0!</v>
      </c>
      <c r="P29" s="6">
        <f>D29+F29+H29+J29+L29+N29</f>
        <v>6</v>
      </c>
      <c r="Q29" s="5">
        <f>(P29/P$4)*100</f>
        <v>6.666666666666667</v>
      </c>
      <c r="R29" s="18"/>
    </row>
    <row r="30" spans="1:18" ht="15.75">
      <c r="A30" s="79" t="s">
        <v>15</v>
      </c>
      <c r="B30" s="80"/>
      <c r="C30" s="81"/>
      <c r="D30" s="21">
        <v>0</v>
      </c>
      <c r="E30" s="22">
        <f>(D30/D$4)*100</f>
        <v>0</v>
      </c>
      <c r="F30" s="21">
        <v>0</v>
      </c>
      <c r="G30" s="22">
        <f>(F30/F$4)*100</f>
        <v>0</v>
      </c>
      <c r="H30" s="21">
        <v>0</v>
      </c>
      <c r="I30" s="22">
        <f>(H30/H$4)*100</f>
        <v>0</v>
      </c>
      <c r="J30" s="21">
        <v>0</v>
      </c>
      <c r="K30" s="22">
        <f>(J30/J$4)*100</f>
        <v>0</v>
      </c>
      <c r="L30" s="21">
        <v>0</v>
      </c>
      <c r="M30" s="22">
        <f>(L30/L$4)*100</f>
        <v>0</v>
      </c>
      <c r="N30" s="21">
        <v>0</v>
      </c>
      <c r="O30" s="22" t="e">
        <f>(N30/N$4)*100</f>
        <v>#DIV/0!</v>
      </c>
      <c r="P30" s="24">
        <f>D30+F30+H30+J30+L30+N30</f>
        <v>0</v>
      </c>
      <c r="Q30" s="22">
        <f>(P30/P$4)*100</f>
        <v>0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100</v>
      </c>
      <c r="F31" s="26"/>
      <c r="G31" s="25">
        <f>SUM(G26:G30)</f>
        <v>100</v>
      </c>
      <c r="H31" s="26"/>
      <c r="I31" s="25">
        <f>SUM(I26:I30)</f>
        <v>100</v>
      </c>
      <c r="J31" s="26"/>
      <c r="K31" s="25">
        <f>SUM(K26:K30)</f>
        <v>99.99999999999999</v>
      </c>
      <c r="L31" s="26"/>
      <c r="M31" s="25">
        <f>SUM(M26:M30)</f>
        <v>100</v>
      </c>
      <c r="N31" s="26"/>
      <c r="O31" s="25" t="e">
        <f>SUM(O26:O30)</f>
        <v>#DIV/0!</v>
      </c>
      <c r="P31" s="26"/>
      <c r="Q31" s="25">
        <f>SUM(Q26:Q30)</f>
        <v>100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18</v>
      </c>
      <c r="E33" s="5">
        <f aca="true" t="shared" si="0" ref="E33:E38">(D33/D$4)*100</f>
        <v>90</v>
      </c>
      <c r="F33" s="4">
        <v>21</v>
      </c>
      <c r="G33" s="5">
        <f aca="true" t="shared" si="1" ref="G33:G38">(F33/F$4)*100</f>
        <v>84</v>
      </c>
      <c r="H33" s="4">
        <v>16</v>
      </c>
      <c r="I33" s="5">
        <f aca="true" t="shared" si="2" ref="I33:I38">(H33/H$4)*100</f>
        <v>80</v>
      </c>
      <c r="J33" s="4">
        <v>16</v>
      </c>
      <c r="K33" s="5">
        <f aca="true" t="shared" si="3" ref="K33:K38">(J33/J$4)*100</f>
        <v>88.88888888888889</v>
      </c>
      <c r="L33" s="4">
        <v>7</v>
      </c>
      <c r="M33" s="5">
        <f aca="true" t="shared" si="4" ref="M33:M38">(L33/L$4)*100</f>
        <v>100</v>
      </c>
      <c r="N33" s="4">
        <v>0</v>
      </c>
      <c r="O33" s="5" t="e">
        <f aca="true" t="shared" si="5" ref="O33:O38">(N33/N$4)*100</f>
        <v>#DIV/0!</v>
      </c>
      <c r="P33" s="6">
        <f aca="true" t="shared" si="6" ref="P33:P38">D33+F33+H33+J33+L33+N33</f>
        <v>78</v>
      </c>
      <c r="Q33" s="5">
        <f aca="true" t="shared" si="7" ref="Q33:Q38">(P33/P$4)*100</f>
        <v>86.66666666666667</v>
      </c>
      <c r="R33" s="18"/>
    </row>
    <row r="34" spans="1:18" ht="15.75">
      <c r="A34" s="52" t="s">
        <v>28</v>
      </c>
      <c r="B34" s="53"/>
      <c r="C34" s="54"/>
      <c r="D34" s="4">
        <v>0</v>
      </c>
      <c r="E34" s="5">
        <f t="shared" si="0"/>
        <v>0</v>
      </c>
      <c r="F34" s="4">
        <v>0</v>
      </c>
      <c r="G34" s="5">
        <f t="shared" si="1"/>
        <v>0</v>
      </c>
      <c r="H34" s="4">
        <v>0</v>
      </c>
      <c r="I34" s="5">
        <f t="shared" si="2"/>
        <v>0</v>
      </c>
      <c r="J34" s="4">
        <v>0</v>
      </c>
      <c r="K34" s="5">
        <f t="shared" si="3"/>
        <v>0</v>
      </c>
      <c r="L34" s="4">
        <v>0</v>
      </c>
      <c r="M34" s="5">
        <f t="shared" si="4"/>
        <v>0</v>
      </c>
      <c r="N34" s="4">
        <v>0</v>
      </c>
      <c r="O34" s="5" t="e">
        <f t="shared" si="5"/>
        <v>#DIV/0!</v>
      </c>
      <c r="P34" s="6">
        <f t="shared" si="6"/>
        <v>0</v>
      </c>
      <c r="Q34" s="5">
        <f t="shared" si="7"/>
        <v>0</v>
      </c>
      <c r="R34" s="18"/>
    </row>
    <row r="35" spans="1:18" ht="15.75">
      <c r="A35" s="52" t="s">
        <v>29</v>
      </c>
      <c r="B35" s="53"/>
      <c r="C35" s="54"/>
      <c r="D35" s="4">
        <v>2</v>
      </c>
      <c r="E35" s="5">
        <f t="shared" si="0"/>
        <v>10</v>
      </c>
      <c r="F35" s="4">
        <v>1</v>
      </c>
      <c r="G35" s="5">
        <f t="shared" si="1"/>
        <v>4</v>
      </c>
      <c r="H35" s="4">
        <v>3</v>
      </c>
      <c r="I35" s="5">
        <f t="shared" si="2"/>
        <v>15</v>
      </c>
      <c r="J35" s="4">
        <v>2</v>
      </c>
      <c r="K35" s="5">
        <f t="shared" si="3"/>
        <v>11.11111111111111</v>
      </c>
      <c r="L35" s="4">
        <v>0</v>
      </c>
      <c r="M35" s="5">
        <f t="shared" si="4"/>
        <v>0</v>
      </c>
      <c r="N35" s="4">
        <v>0</v>
      </c>
      <c r="O35" s="5" t="e">
        <f t="shared" si="5"/>
        <v>#DIV/0!</v>
      </c>
      <c r="P35" s="6">
        <f t="shared" si="6"/>
        <v>8</v>
      </c>
      <c r="Q35" s="5">
        <f t="shared" si="7"/>
        <v>8.88888888888889</v>
      </c>
      <c r="R35" s="18"/>
    </row>
    <row r="36" spans="1:18" ht="15.75">
      <c r="A36" s="52" t="s">
        <v>30</v>
      </c>
      <c r="B36" s="53"/>
      <c r="C36" s="54"/>
      <c r="D36" s="4">
        <v>0</v>
      </c>
      <c r="E36" s="5">
        <f t="shared" si="0"/>
        <v>0</v>
      </c>
      <c r="F36" s="4">
        <v>3</v>
      </c>
      <c r="G36" s="5">
        <f t="shared" si="1"/>
        <v>12</v>
      </c>
      <c r="H36" s="4">
        <v>1</v>
      </c>
      <c r="I36" s="5">
        <f t="shared" si="2"/>
        <v>5</v>
      </c>
      <c r="J36" s="4">
        <v>0</v>
      </c>
      <c r="K36" s="5">
        <f t="shared" si="3"/>
        <v>0</v>
      </c>
      <c r="L36" s="4">
        <v>0</v>
      </c>
      <c r="M36" s="5">
        <f t="shared" si="4"/>
        <v>0</v>
      </c>
      <c r="N36" s="4"/>
      <c r="O36" s="5" t="e">
        <f t="shared" si="5"/>
        <v>#DIV/0!</v>
      </c>
      <c r="P36" s="6">
        <f t="shared" si="6"/>
        <v>4</v>
      </c>
      <c r="Q36" s="5">
        <f t="shared" si="7"/>
        <v>4.444444444444445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4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 t="e">
        <f t="shared" si="5"/>
        <v>#DIV/0!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0</v>
      </c>
      <c r="E38" s="5">
        <f t="shared" si="0"/>
        <v>0</v>
      </c>
      <c r="F38" s="4">
        <v>0</v>
      </c>
      <c r="G38" s="5">
        <f t="shared" si="1"/>
        <v>0</v>
      </c>
      <c r="H38" s="4">
        <v>0</v>
      </c>
      <c r="I38" s="5">
        <f t="shared" si="2"/>
        <v>0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 t="e">
        <f t="shared" si="5"/>
        <v>#DIV/0!</v>
      </c>
      <c r="P38" s="6">
        <f t="shared" si="6"/>
        <v>0</v>
      </c>
      <c r="Q38" s="5">
        <f t="shared" si="7"/>
        <v>0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</v>
      </c>
      <c r="F39" s="8"/>
      <c r="G39" s="9">
        <f>SUM(G33:G38)</f>
        <v>100</v>
      </c>
      <c r="H39" s="8"/>
      <c r="I39" s="9">
        <f>SUM(I33:I38)</f>
        <v>100</v>
      </c>
      <c r="J39" s="8"/>
      <c r="K39" s="9">
        <f>SUM(K33:K38)</f>
        <v>100</v>
      </c>
      <c r="L39" s="8"/>
      <c r="M39" s="9">
        <f>SUM(M33:M38)</f>
        <v>100</v>
      </c>
      <c r="N39" s="8"/>
      <c r="O39" s="9" t="e">
        <f>SUM(O33:O38)</f>
        <v>#DIV/0!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0</v>
      </c>
      <c r="E41" s="5">
        <f>(D41/D$4)*100</f>
        <v>0</v>
      </c>
      <c r="F41" s="4">
        <v>0</v>
      </c>
      <c r="G41" s="5">
        <f>(F41/F$4)*100</f>
        <v>0</v>
      </c>
      <c r="H41" s="4">
        <v>0</v>
      </c>
      <c r="I41" s="5">
        <f>(H41/H$4)*100</f>
        <v>0</v>
      </c>
      <c r="J41" s="4">
        <v>1</v>
      </c>
      <c r="K41" s="5">
        <f>(J41/J$4)*100</f>
        <v>5.555555555555555</v>
      </c>
      <c r="L41" s="4">
        <v>0</v>
      </c>
      <c r="M41" s="5">
        <f>(L41/L$4)*100</f>
        <v>0</v>
      </c>
      <c r="N41" s="4">
        <v>0</v>
      </c>
      <c r="O41" s="5" t="e">
        <f>(N41/N$4)*100</f>
        <v>#DIV/0!</v>
      </c>
      <c r="P41" s="6">
        <f>D41+F41+H41+J41+L41+N41</f>
        <v>1</v>
      </c>
      <c r="Q41" s="5">
        <f>(P41/P$4)*100</f>
        <v>1.1111111111111112</v>
      </c>
      <c r="R41" s="18"/>
    </row>
    <row r="42" spans="1:18" ht="15.75">
      <c r="A42" s="52" t="s">
        <v>33</v>
      </c>
      <c r="B42" s="53"/>
      <c r="C42" s="54"/>
      <c r="D42" s="4">
        <v>20</v>
      </c>
      <c r="E42" s="5">
        <f>(D42/D$4)*100</f>
        <v>100</v>
      </c>
      <c r="F42" s="4">
        <v>25</v>
      </c>
      <c r="G42" s="5">
        <f>(F42/F$4)*100</f>
        <v>100</v>
      </c>
      <c r="H42" s="4">
        <v>18</v>
      </c>
      <c r="I42" s="5">
        <f>(H42/H$4)*100</f>
        <v>90</v>
      </c>
      <c r="J42" s="4">
        <v>17</v>
      </c>
      <c r="K42" s="5">
        <f>(J42/J$4)*100</f>
        <v>94.44444444444444</v>
      </c>
      <c r="L42" s="4">
        <v>7</v>
      </c>
      <c r="M42" s="5">
        <f>(L42/L$4)*100</f>
        <v>100</v>
      </c>
      <c r="N42" s="4">
        <v>0</v>
      </c>
      <c r="O42" s="5" t="e">
        <f>(N42/N$4)*100</f>
        <v>#DIV/0!</v>
      </c>
      <c r="P42" s="6">
        <f>D42+F42+H42+J42+L42+N42</f>
        <v>87</v>
      </c>
      <c r="Q42" s="5">
        <f>(P42/P$4)*100</f>
        <v>96.66666666666667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4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 t="e">
        <f>(N43/N$4)*100</f>
        <v>#DIV/0!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4">
        <v>0</v>
      </c>
      <c r="G44" s="5">
        <f>(F44/F$4)*100</f>
        <v>0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 t="e">
        <f>(N44/N$4)*100</f>
        <v>#DIV/0!</v>
      </c>
      <c r="P44" s="6">
        <f>D44+F44+H44+J44+L44+N44</f>
        <v>0</v>
      </c>
      <c r="Q44" s="5">
        <f>(P44/P$4)*100</f>
        <v>0</v>
      </c>
      <c r="R44" s="18"/>
    </row>
    <row r="45" spans="1:18" ht="15.75">
      <c r="A45" s="52" t="s">
        <v>15</v>
      </c>
      <c r="B45" s="53"/>
      <c r="C45" s="54"/>
      <c r="D45" s="4">
        <v>0</v>
      </c>
      <c r="E45" s="5">
        <f>(D45/D$4)*100</f>
        <v>0</v>
      </c>
      <c r="F45" s="4">
        <v>0</v>
      </c>
      <c r="G45" s="5">
        <f>(F45/F$4)*100</f>
        <v>0</v>
      </c>
      <c r="H45" s="4">
        <v>2</v>
      </c>
      <c r="I45" s="5">
        <f>(H45/H$4)*100</f>
        <v>10</v>
      </c>
      <c r="J45" s="4">
        <v>0</v>
      </c>
      <c r="K45" s="5">
        <f>(J45/J$4)*100</f>
        <v>0</v>
      </c>
      <c r="L45" s="4">
        <v>0</v>
      </c>
      <c r="M45" s="5">
        <f>(L45/L$4)*100</f>
        <v>0</v>
      </c>
      <c r="N45" s="4">
        <v>0</v>
      </c>
      <c r="O45" s="5" t="e">
        <f>(N45/N$4)*100</f>
        <v>#DIV/0!</v>
      </c>
      <c r="P45" s="6">
        <f>D45+F45+H45+J45+L45+N45</f>
        <v>2</v>
      </c>
      <c r="Q45" s="5">
        <f>(P45/P$4)*100</f>
        <v>2.2222222222222223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</v>
      </c>
      <c r="F46" s="8"/>
      <c r="G46" s="9">
        <f>SUM(G41:G45)</f>
        <v>100</v>
      </c>
      <c r="H46" s="8"/>
      <c r="I46" s="9">
        <f>SUM(I41:I45)</f>
        <v>100</v>
      </c>
      <c r="J46" s="8"/>
      <c r="K46" s="9">
        <f>SUM(K41:K45)</f>
        <v>100</v>
      </c>
      <c r="L46" s="8"/>
      <c r="M46" s="9">
        <f>SUM(M41:M45)</f>
        <v>100</v>
      </c>
      <c r="N46" s="8"/>
      <c r="O46" s="9" t="e">
        <f>SUM(O41:O45)</f>
        <v>#DIV/0!</v>
      </c>
      <c r="P46" s="8"/>
      <c r="Q46" s="9">
        <f>SUM(Q41:Q45)</f>
        <v>100.00000000000001</v>
      </c>
      <c r="R46" s="29"/>
    </row>
    <row r="47" spans="1:18" s="30" customFormat="1" ht="15.75">
      <c r="A47" s="7"/>
      <c r="B47" s="7"/>
      <c r="C47" s="7"/>
      <c r="D47" s="8"/>
      <c r="E47" s="9"/>
      <c r="F47" s="8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5</v>
      </c>
      <c r="E50" s="5">
        <f>(D50/D$4)*100</f>
        <v>25</v>
      </c>
      <c r="F50" s="4">
        <v>10</v>
      </c>
      <c r="G50" s="5">
        <f>(F50/F$4)*100</f>
        <v>40</v>
      </c>
      <c r="H50" s="4">
        <v>8</v>
      </c>
      <c r="I50" s="5">
        <f>(H50/H$4)*100</f>
        <v>40</v>
      </c>
      <c r="J50" s="4">
        <v>5</v>
      </c>
      <c r="K50" s="5">
        <f>(J50/J$4)*100</f>
        <v>27.77777777777778</v>
      </c>
      <c r="L50" s="4">
        <v>3</v>
      </c>
      <c r="M50" s="5">
        <f>(L50/L$4)*100</f>
        <v>42.857142857142854</v>
      </c>
      <c r="N50" s="4">
        <v>0</v>
      </c>
      <c r="O50" s="5" t="e">
        <f>(N50/N$4)*100</f>
        <v>#DIV/0!</v>
      </c>
      <c r="P50" s="6">
        <f>D50+F50+H50+J50+L50+N50</f>
        <v>31</v>
      </c>
      <c r="Q50" s="5">
        <f>(P50/P$4)*100</f>
        <v>34.44444444444444</v>
      </c>
      <c r="R50" s="18"/>
    </row>
    <row r="51" spans="1:18" ht="15.75">
      <c r="A51" s="52" t="s">
        <v>36</v>
      </c>
      <c r="B51" s="53"/>
      <c r="C51" s="54"/>
      <c r="D51" s="4">
        <v>15</v>
      </c>
      <c r="E51" s="5">
        <f>(D51/D$4)*100</f>
        <v>75</v>
      </c>
      <c r="F51" s="4">
        <v>15</v>
      </c>
      <c r="G51" s="5">
        <f>(F51/F$4)*100</f>
        <v>60</v>
      </c>
      <c r="H51" s="4">
        <v>12</v>
      </c>
      <c r="I51" s="5">
        <f>(H51/H$4)*100</f>
        <v>60</v>
      </c>
      <c r="J51" s="4">
        <v>13</v>
      </c>
      <c r="K51" s="5">
        <f>(J51/J$4)*100</f>
        <v>72.22222222222221</v>
      </c>
      <c r="L51" s="4">
        <v>4</v>
      </c>
      <c r="M51" s="5">
        <f>(L51/L$4)*100</f>
        <v>57.14285714285714</v>
      </c>
      <c r="N51" s="4">
        <v>0</v>
      </c>
      <c r="O51" s="5" t="e">
        <f>(N51/N$4)*100</f>
        <v>#DIV/0!</v>
      </c>
      <c r="P51" s="6">
        <f>D51+F51+H51+J51+L51+N51</f>
        <v>59</v>
      </c>
      <c r="Q51" s="5">
        <f>(P51/P$4)*100</f>
        <v>65.55555555555556</v>
      </c>
      <c r="R51" s="18"/>
    </row>
    <row r="52" spans="1:18" ht="15.75">
      <c r="A52" s="52" t="s">
        <v>15</v>
      </c>
      <c r="B52" s="53"/>
      <c r="C52" s="54"/>
      <c r="D52" s="4">
        <v>0</v>
      </c>
      <c r="E52" s="5">
        <f>(D52/D$4)*100</f>
        <v>0</v>
      </c>
      <c r="F52" s="4">
        <v>0</v>
      </c>
      <c r="G52" s="5">
        <f>(F52/F$4)*100</f>
        <v>0</v>
      </c>
      <c r="H52" s="4">
        <v>0</v>
      </c>
      <c r="I52" s="5">
        <f>(H52/H$4)*100</f>
        <v>0</v>
      </c>
      <c r="J52" s="4">
        <v>0</v>
      </c>
      <c r="K52" s="5">
        <f>(J52/J$4)*100</f>
        <v>0</v>
      </c>
      <c r="L52" s="4">
        <v>0</v>
      </c>
      <c r="M52" s="5">
        <f>(L52/L$4)*100</f>
        <v>0</v>
      </c>
      <c r="N52" s="4">
        <v>0</v>
      </c>
      <c r="O52" s="5" t="e">
        <f>(N52/N$4)*100</f>
        <v>#DIV/0!</v>
      </c>
      <c r="P52" s="6">
        <f>D52+F52+H52+J52+L52+N52</f>
        <v>0</v>
      </c>
      <c r="Q52" s="5">
        <f>(P52/P$4)*100</f>
        <v>0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8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100</v>
      </c>
      <c r="N53" s="8"/>
      <c r="O53" s="9" t="e">
        <f>SUM(O50:O52)</f>
        <v>#DIV/0!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12</v>
      </c>
      <c r="E56" s="5">
        <f>(D56/D$4)*100</f>
        <v>60</v>
      </c>
      <c r="F56" s="4">
        <v>10</v>
      </c>
      <c r="G56" s="5">
        <f>(F56/F$4)*100</f>
        <v>40</v>
      </c>
      <c r="H56" s="4">
        <v>7</v>
      </c>
      <c r="I56" s="5">
        <f>(H56/H$4)*100</f>
        <v>35</v>
      </c>
      <c r="J56" s="4">
        <v>12</v>
      </c>
      <c r="K56" s="5">
        <f>(J56/J$4)*100</f>
        <v>66.66666666666666</v>
      </c>
      <c r="L56" s="4">
        <v>7</v>
      </c>
      <c r="M56" s="5">
        <f>(L56/L$4)*100</f>
        <v>100</v>
      </c>
      <c r="N56" s="10">
        <v>0</v>
      </c>
      <c r="O56" s="5" t="e">
        <f>(N56/N$4)*100</f>
        <v>#DIV/0!</v>
      </c>
      <c r="P56" s="14">
        <f>D56+F56+H56+J56+L56+N56</f>
        <v>48</v>
      </c>
      <c r="Q56" s="5">
        <f>(P56/P$4)*100</f>
        <v>53.333333333333336</v>
      </c>
      <c r="R56" s="18"/>
    </row>
    <row r="57" spans="1:18" ht="15.75">
      <c r="A57" s="52" t="s">
        <v>47</v>
      </c>
      <c r="B57" s="53"/>
      <c r="C57" s="54"/>
      <c r="D57" s="4">
        <v>14</v>
      </c>
      <c r="E57" s="5">
        <f>(D57/D$4)*100</f>
        <v>70</v>
      </c>
      <c r="F57" s="4">
        <v>13</v>
      </c>
      <c r="G57" s="5">
        <f>(F57/F$4)*100</f>
        <v>52</v>
      </c>
      <c r="H57" s="4">
        <v>17</v>
      </c>
      <c r="I57" s="5">
        <f>(H57/H$4)*100</f>
        <v>85</v>
      </c>
      <c r="J57" s="4">
        <v>14</v>
      </c>
      <c r="K57" s="5">
        <f>(J57/J$4)*100</f>
        <v>77.77777777777779</v>
      </c>
      <c r="L57" s="4">
        <v>2</v>
      </c>
      <c r="M57" s="5">
        <f>(L57/L$4)*100</f>
        <v>28.57142857142857</v>
      </c>
      <c r="N57" s="4">
        <v>0</v>
      </c>
      <c r="O57" s="5" t="e">
        <f>(N57/N$4)*100</f>
        <v>#DIV/0!</v>
      </c>
      <c r="P57" s="6">
        <f>D57+F57+H57+J57+L57+N57</f>
        <v>60</v>
      </c>
      <c r="Q57" s="5">
        <f>(P57/P$4)*100</f>
        <v>66.66666666666666</v>
      </c>
      <c r="R57" s="18"/>
    </row>
    <row r="58" spans="1:18" ht="15.75">
      <c r="A58" s="52" t="s">
        <v>48</v>
      </c>
      <c r="B58" s="53"/>
      <c r="C58" s="54"/>
      <c r="D58" s="4">
        <v>15</v>
      </c>
      <c r="E58" s="5">
        <f>(D58/D$4)*100</f>
        <v>75</v>
      </c>
      <c r="F58" s="4">
        <v>23</v>
      </c>
      <c r="G58" s="5">
        <f>(F58/F$4)*100</f>
        <v>92</v>
      </c>
      <c r="H58" s="4">
        <v>15</v>
      </c>
      <c r="I58" s="5">
        <f>(H58/H$4)*100</f>
        <v>75</v>
      </c>
      <c r="J58" s="4">
        <v>10</v>
      </c>
      <c r="K58" s="5">
        <f>(J58/J$4)*100</f>
        <v>55.55555555555556</v>
      </c>
      <c r="L58" s="4">
        <v>5</v>
      </c>
      <c r="M58" s="5">
        <f>(L58/L$4)*100</f>
        <v>71.42857142857143</v>
      </c>
      <c r="N58" s="4">
        <v>0</v>
      </c>
      <c r="O58" s="5" t="e">
        <f>(N58/N$4)*100</f>
        <v>#DIV/0!</v>
      </c>
      <c r="P58" s="6">
        <f>D58+F58+H58+J58+L58+N58</f>
        <v>68</v>
      </c>
      <c r="Q58" s="5">
        <f>(P58/P$4)*100</f>
        <v>75.55555555555556</v>
      </c>
      <c r="R58" s="18"/>
    </row>
    <row r="59" spans="1:18" ht="15.75">
      <c r="A59" s="52" t="s">
        <v>49</v>
      </c>
      <c r="B59" s="53"/>
      <c r="C59" s="54"/>
      <c r="D59" s="4">
        <v>1</v>
      </c>
      <c r="E59" s="5">
        <f>(D59/D$4)*100</f>
        <v>5</v>
      </c>
      <c r="F59" s="4">
        <v>0</v>
      </c>
      <c r="G59" s="5">
        <f>(F59/F$4)*100</f>
        <v>0</v>
      </c>
      <c r="H59" s="4">
        <v>0</v>
      </c>
      <c r="I59" s="5">
        <f>(H59/H$4)*100</f>
        <v>0</v>
      </c>
      <c r="J59" s="4">
        <v>0</v>
      </c>
      <c r="K59" s="5">
        <f>(J59/J$4)*100</f>
        <v>0</v>
      </c>
      <c r="L59" s="4">
        <v>0</v>
      </c>
      <c r="M59" s="5">
        <f>(L59/L$4)*100</f>
        <v>0</v>
      </c>
      <c r="N59" s="4">
        <v>0</v>
      </c>
      <c r="O59" s="5" t="e">
        <f>(N59/N$4)*100</f>
        <v>#DIV/0!</v>
      </c>
      <c r="P59" s="6">
        <f>D59+F59+H59+J59+L59+N59</f>
        <v>1</v>
      </c>
      <c r="Q59" s="5">
        <f>(P59/P$4)*100</f>
        <v>1.1111111111111112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4">
        <v>0</v>
      </c>
      <c r="G60" s="5">
        <f>(F60/F$4)*100</f>
        <v>0</v>
      </c>
      <c r="H60" s="4">
        <v>0</v>
      </c>
      <c r="I60" s="5">
        <f>(H60/H$4)*100</f>
        <v>0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4">
        <v>0</v>
      </c>
      <c r="O60" s="5" t="e">
        <f>(N60/N$4)*100</f>
        <v>#DIV/0!</v>
      </c>
      <c r="P60" s="6">
        <f>D60+F60+H60+J60+L60+N60</f>
        <v>0</v>
      </c>
      <c r="Q60" s="5">
        <f>(P60/P$4)*100</f>
        <v>0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210</v>
      </c>
      <c r="F61" s="8"/>
      <c r="G61" s="9">
        <f>SUM(G56:G60)</f>
        <v>184</v>
      </c>
      <c r="H61" s="8"/>
      <c r="I61" s="9">
        <f>SUM(I56:I60)</f>
        <v>195</v>
      </c>
      <c r="J61" s="8"/>
      <c r="K61" s="9">
        <f>SUM(K56:K60)</f>
        <v>200</v>
      </c>
      <c r="L61" s="8"/>
      <c r="M61" s="9">
        <f>SUM(M56:M60)</f>
        <v>200</v>
      </c>
      <c r="N61" s="8"/>
      <c r="O61" s="9" t="e">
        <f>SUM(O56:O60)</f>
        <v>#DIV/0!</v>
      </c>
      <c r="P61" s="8"/>
      <c r="Q61" s="9">
        <f>SUM(Q56:Q60)</f>
        <v>196.66666666666666</v>
      </c>
      <c r="R61" s="29"/>
    </row>
    <row r="62" spans="1:18" s="30" customFormat="1" ht="15.75">
      <c r="A62" s="7"/>
      <c r="B62" s="7"/>
      <c r="C62" s="7"/>
      <c r="D62" s="8"/>
      <c r="E62" s="9"/>
      <c r="F62" s="8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9</v>
      </c>
      <c r="E65" s="5">
        <f>(D65/D$4)*100</f>
        <v>45</v>
      </c>
      <c r="F65" s="4">
        <v>15</v>
      </c>
      <c r="G65" s="5">
        <f>(F65/F$4)*100</f>
        <v>60</v>
      </c>
      <c r="H65" s="4">
        <v>8</v>
      </c>
      <c r="I65" s="5">
        <f>(H65/H$4)*100</f>
        <v>40</v>
      </c>
      <c r="J65" s="4">
        <v>5</v>
      </c>
      <c r="K65" s="5">
        <f>(J65/J$4)*100</f>
        <v>27.77777777777778</v>
      </c>
      <c r="L65" s="4">
        <v>1</v>
      </c>
      <c r="M65" s="5">
        <f>(L65/L$4)*100</f>
        <v>14.285714285714285</v>
      </c>
      <c r="N65" s="4">
        <v>0</v>
      </c>
      <c r="O65" s="5" t="e">
        <f>(N65/N$4)*100</f>
        <v>#DIV/0!</v>
      </c>
      <c r="P65" s="6">
        <f>D65+F65+H65+J65+L65+N65</f>
        <v>38</v>
      </c>
      <c r="Q65" s="5">
        <f>(P65/P$4)*100</f>
        <v>42.22222222222222</v>
      </c>
      <c r="R65" s="18"/>
    </row>
    <row r="66" spans="1:18" ht="15.75">
      <c r="A66" s="52" t="s">
        <v>36</v>
      </c>
      <c r="B66" s="53"/>
      <c r="C66" s="54"/>
      <c r="D66" s="4">
        <v>11</v>
      </c>
      <c r="E66" s="5">
        <f>(D66/D$4)*100</f>
        <v>55.00000000000001</v>
      </c>
      <c r="F66" s="4">
        <v>10</v>
      </c>
      <c r="G66" s="5">
        <f>(F66/F$4)*100</f>
        <v>40</v>
      </c>
      <c r="H66" s="4">
        <v>12</v>
      </c>
      <c r="I66" s="5">
        <f>(H66/H$4)*100</f>
        <v>60</v>
      </c>
      <c r="J66" s="4">
        <v>13</v>
      </c>
      <c r="K66" s="5">
        <f>(J66/J$4)*100</f>
        <v>72.22222222222221</v>
      </c>
      <c r="L66" s="4">
        <v>6</v>
      </c>
      <c r="M66" s="5">
        <f>(L66/L$4)*100</f>
        <v>85.71428571428571</v>
      </c>
      <c r="N66" s="4">
        <v>0</v>
      </c>
      <c r="O66" s="5" t="e">
        <f>(N66/N$4)*100</f>
        <v>#DIV/0!</v>
      </c>
      <c r="P66" s="6">
        <f>D66+F66+H66+J66+L66+N66</f>
        <v>52</v>
      </c>
      <c r="Q66" s="5">
        <f>(P66/P$4)*100</f>
        <v>57.77777777777777</v>
      </c>
      <c r="R66" s="18"/>
    </row>
    <row r="67" spans="1:18" ht="15.75">
      <c r="A67" s="52" t="s">
        <v>15</v>
      </c>
      <c r="B67" s="53"/>
      <c r="C67" s="54"/>
      <c r="D67" s="4">
        <v>0</v>
      </c>
      <c r="E67" s="5">
        <f>(D67/D$4)*100</f>
        <v>0</v>
      </c>
      <c r="F67" s="4">
        <v>0</v>
      </c>
      <c r="G67" s="5">
        <f>(F67/F$4)*100</f>
        <v>0</v>
      </c>
      <c r="H67" s="4">
        <v>0</v>
      </c>
      <c r="I67" s="5">
        <f>(H67/H$4)*100</f>
        <v>0</v>
      </c>
      <c r="J67" s="4">
        <v>0</v>
      </c>
      <c r="K67" s="5">
        <f>(J67/J$4)*100</f>
        <v>0</v>
      </c>
      <c r="L67" s="4">
        <v>0</v>
      </c>
      <c r="M67" s="5">
        <f>(L67/L$4)*100</f>
        <v>0</v>
      </c>
      <c r="N67" s="4">
        <v>0</v>
      </c>
      <c r="O67" s="5" t="e">
        <f>(N67/N$4)*100</f>
        <v>#DIV/0!</v>
      </c>
      <c r="P67" s="6">
        <f>D67+F67+H67+J67+L67+N67</f>
        <v>0</v>
      </c>
      <c r="Q67" s="5">
        <f>(P67/P$4)*100</f>
        <v>0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8"/>
      <c r="G68" s="9">
        <f>SUM(G65:G67)</f>
        <v>100</v>
      </c>
      <c r="H68" s="8"/>
      <c r="I68" s="9">
        <f>SUM(I65:I67)</f>
        <v>100</v>
      </c>
      <c r="J68" s="8"/>
      <c r="K68" s="9">
        <f>SUM(K65:K67)</f>
        <v>100</v>
      </c>
      <c r="L68" s="8"/>
      <c r="M68" s="9">
        <f>SUM(M65:M67)</f>
        <v>100</v>
      </c>
      <c r="N68" s="8"/>
      <c r="O68" s="9" t="e">
        <f>SUM(O65:O67)</f>
        <v>#DIV/0!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18</v>
      </c>
      <c r="E72" s="5">
        <f>(D72/D$4)*100</f>
        <v>90</v>
      </c>
      <c r="F72" s="4">
        <v>15</v>
      </c>
      <c r="G72" s="5">
        <f>(F72/F$4)*100</f>
        <v>60</v>
      </c>
      <c r="H72" s="4">
        <v>19</v>
      </c>
      <c r="I72" s="5">
        <f>(H72/H$4)*100</f>
        <v>95</v>
      </c>
      <c r="J72" s="4">
        <v>17</v>
      </c>
      <c r="K72" s="5">
        <f>(J72/J$4)*100</f>
        <v>94.44444444444444</v>
      </c>
      <c r="L72" s="4">
        <v>7</v>
      </c>
      <c r="M72" s="5">
        <f>(L72/L$4)*100</f>
        <v>100</v>
      </c>
      <c r="N72" s="4">
        <v>0</v>
      </c>
      <c r="O72" s="5" t="e">
        <f>(N72/N$4)*100</f>
        <v>#DIV/0!</v>
      </c>
      <c r="P72" s="6">
        <f>D72+F72+H72+J72+L72+N72</f>
        <v>76</v>
      </c>
      <c r="Q72" s="5">
        <f>(P72/P$4)*100</f>
        <v>84.44444444444444</v>
      </c>
      <c r="R72" s="18"/>
    </row>
    <row r="73" spans="1:18" ht="15.75">
      <c r="A73" s="52" t="s">
        <v>36</v>
      </c>
      <c r="B73" s="53"/>
      <c r="C73" s="54"/>
      <c r="D73" s="4">
        <v>2</v>
      </c>
      <c r="E73" s="5">
        <f>(D73/D$4)*100</f>
        <v>10</v>
      </c>
      <c r="F73" s="4">
        <v>10</v>
      </c>
      <c r="G73" s="5">
        <f>(F73/F$4)*100</f>
        <v>40</v>
      </c>
      <c r="H73" s="4">
        <v>1</v>
      </c>
      <c r="I73" s="5">
        <f>(H73/H$4)*100</f>
        <v>5</v>
      </c>
      <c r="J73" s="4">
        <v>1</v>
      </c>
      <c r="K73" s="5">
        <f>(J73/J$4)*100</f>
        <v>5.555555555555555</v>
      </c>
      <c r="L73" s="4">
        <v>0</v>
      </c>
      <c r="M73" s="5">
        <f>(L73/L$4)*100</f>
        <v>0</v>
      </c>
      <c r="N73" s="4">
        <v>0</v>
      </c>
      <c r="O73" s="5" t="e">
        <f>(N73/N$4)*100</f>
        <v>#DIV/0!</v>
      </c>
      <c r="P73" s="6">
        <f>D73+F73+H73+J73+L73+N73</f>
        <v>14</v>
      </c>
      <c r="Q73" s="5">
        <f>(P73/P$4)*100</f>
        <v>15.555555555555555</v>
      </c>
      <c r="R73" s="18"/>
    </row>
    <row r="74" spans="1:18" ht="15.75">
      <c r="A74" s="52" t="s">
        <v>15</v>
      </c>
      <c r="B74" s="53"/>
      <c r="C74" s="54"/>
      <c r="D74" s="4">
        <v>0</v>
      </c>
      <c r="E74" s="5">
        <f>(D74/D$4)*100</f>
        <v>0</v>
      </c>
      <c r="F74" s="4">
        <v>0</v>
      </c>
      <c r="G74" s="5">
        <f>(F74/F$4)*100</f>
        <v>0</v>
      </c>
      <c r="H74" s="4">
        <v>0</v>
      </c>
      <c r="I74" s="5">
        <f>(H74/H$4)*100</f>
        <v>0</v>
      </c>
      <c r="J74" s="4">
        <v>0</v>
      </c>
      <c r="K74" s="5">
        <f>(J74/J$4)*100</f>
        <v>0</v>
      </c>
      <c r="L74" s="4">
        <v>0</v>
      </c>
      <c r="M74" s="5">
        <f>(L74/L$4)*100</f>
        <v>0</v>
      </c>
      <c r="N74" s="4">
        <v>0</v>
      </c>
      <c r="O74" s="5" t="e">
        <f>(N74/N$4)*100</f>
        <v>#DIV/0!</v>
      </c>
      <c r="P74" s="6">
        <f>D74+F74+H74+J74+L74+N74</f>
        <v>0</v>
      </c>
      <c r="Q74" s="5">
        <f>(P74/P$4)*100</f>
        <v>0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8"/>
      <c r="G75" s="9">
        <f>SUM(G72:G74)</f>
        <v>100</v>
      </c>
      <c r="H75" s="8"/>
      <c r="I75" s="9">
        <f>SUM(I72:I74)</f>
        <v>100</v>
      </c>
      <c r="J75" s="8"/>
      <c r="K75" s="9">
        <f>SUM(K72:K74)</f>
        <v>100</v>
      </c>
      <c r="L75" s="8"/>
      <c r="M75" s="9">
        <f>SUM(M72:M74)</f>
        <v>100</v>
      </c>
      <c r="N75" s="8"/>
      <c r="O75" s="9" t="e">
        <f>SUM(O72:O74)</f>
        <v>#DIV/0!</v>
      </c>
      <c r="P75" s="8"/>
      <c r="Q75" s="9">
        <f>SUM(Q72:Q74)</f>
        <v>100</v>
      </c>
      <c r="R75" s="29"/>
    </row>
    <row r="76" spans="1:18" s="34" customFormat="1" ht="15.75">
      <c r="A76" s="7"/>
      <c r="B76" s="7"/>
      <c r="C76" s="7"/>
      <c r="D76" s="8"/>
      <c r="E76" s="9"/>
      <c r="F76" s="8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11</v>
      </c>
      <c r="E79" s="5">
        <f>(D79/D$4)*100</f>
        <v>55.00000000000001</v>
      </c>
      <c r="F79" s="4">
        <v>5</v>
      </c>
      <c r="G79" s="5">
        <f>(F79/F$4)*100</f>
        <v>20</v>
      </c>
      <c r="H79" s="4">
        <v>7</v>
      </c>
      <c r="I79" s="5">
        <f>(H79/H$4)*100</f>
        <v>35</v>
      </c>
      <c r="J79" s="4">
        <v>9</v>
      </c>
      <c r="K79" s="5">
        <f>(J79/J$4)*100</f>
        <v>50</v>
      </c>
      <c r="L79" s="4">
        <v>3</v>
      </c>
      <c r="M79" s="5">
        <f>(L79/L$4)*100</f>
        <v>42.857142857142854</v>
      </c>
      <c r="N79" s="4">
        <v>0</v>
      </c>
      <c r="O79" s="5" t="e">
        <f>(N79/N$4)*100</f>
        <v>#DIV/0!</v>
      </c>
      <c r="P79" s="6">
        <f>D79+F79+H79+J79+L79+N79</f>
        <v>35</v>
      </c>
      <c r="Q79" s="5">
        <f>(P79/P$4)*100</f>
        <v>38.88888888888889</v>
      </c>
      <c r="R79" s="18"/>
    </row>
    <row r="80" spans="1:18" ht="15.75">
      <c r="A80" s="52" t="s">
        <v>52</v>
      </c>
      <c r="B80" s="53"/>
      <c r="C80" s="54"/>
      <c r="D80" s="4">
        <v>5</v>
      </c>
      <c r="E80" s="5">
        <f>(D80/D$4)*100</f>
        <v>25</v>
      </c>
      <c r="F80" s="4">
        <v>16</v>
      </c>
      <c r="G80" s="5">
        <f>(F80/F$4)*100</f>
        <v>64</v>
      </c>
      <c r="H80" s="4">
        <v>7</v>
      </c>
      <c r="I80" s="5">
        <f>(H80/H$4)*100</f>
        <v>35</v>
      </c>
      <c r="J80" s="4">
        <v>6</v>
      </c>
      <c r="K80" s="5">
        <f>(J80/J$4)*100</f>
        <v>33.33333333333333</v>
      </c>
      <c r="L80" s="4">
        <v>2</v>
      </c>
      <c r="M80" s="5">
        <f>(L80/L$4)*100</f>
        <v>28.57142857142857</v>
      </c>
      <c r="N80" s="4">
        <v>0</v>
      </c>
      <c r="O80" s="5" t="e">
        <f>(N80/N$4)*100</f>
        <v>#DIV/0!</v>
      </c>
      <c r="P80" s="6">
        <f>D80+F80+H80+J80+L80+N80</f>
        <v>36</v>
      </c>
      <c r="Q80" s="5">
        <f>(P80/P$4)*100</f>
        <v>40</v>
      </c>
      <c r="R80" s="18"/>
    </row>
    <row r="81" spans="1:18" ht="30.75" customHeight="1">
      <c r="A81" s="82" t="s">
        <v>53</v>
      </c>
      <c r="B81" s="83"/>
      <c r="C81" s="84"/>
      <c r="D81" s="4">
        <v>4</v>
      </c>
      <c r="E81" s="5">
        <f>(D81/D$4)*100</f>
        <v>20</v>
      </c>
      <c r="F81" s="4">
        <v>4</v>
      </c>
      <c r="G81" s="5">
        <f>(F81/F$4)*100</f>
        <v>16</v>
      </c>
      <c r="H81" s="4">
        <v>6</v>
      </c>
      <c r="I81" s="5">
        <f>(H81/H$4)*100</f>
        <v>30</v>
      </c>
      <c r="J81" s="4">
        <v>3</v>
      </c>
      <c r="K81" s="5">
        <f>(J81/J$4)*100</f>
        <v>16.666666666666664</v>
      </c>
      <c r="L81" s="4">
        <v>2</v>
      </c>
      <c r="M81" s="5">
        <f>(L81/L$4)*100</f>
        <v>28.57142857142857</v>
      </c>
      <c r="N81" s="4">
        <v>0</v>
      </c>
      <c r="O81" s="5" t="e">
        <f>(N81/N$4)*100</f>
        <v>#DIV/0!</v>
      </c>
      <c r="P81" s="6">
        <f>D81+F81+H81+J81+L81+N81</f>
        <v>19</v>
      </c>
      <c r="Q81" s="5">
        <f>(P81/P$4)*100</f>
        <v>21.11111111111111</v>
      </c>
      <c r="R81" s="18"/>
    </row>
    <row r="82" spans="1:18" ht="15.75">
      <c r="A82" s="52" t="s">
        <v>15</v>
      </c>
      <c r="B82" s="53"/>
      <c r="C82" s="54"/>
      <c r="D82" s="4">
        <v>0</v>
      </c>
      <c r="E82" s="5">
        <f>(D82/D$4)*100</f>
        <v>0</v>
      </c>
      <c r="F82" s="4">
        <v>0</v>
      </c>
      <c r="G82" s="5">
        <f>(F82/F$4)*100</f>
        <v>0</v>
      </c>
      <c r="H82" s="4">
        <v>0</v>
      </c>
      <c r="I82" s="5">
        <f>(H82/H$4)*100</f>
        <v>0</v>
      </c>
      <c r="J82" s="4">
        <v>0</v>
      </c>
      <c r="K82" s="5">
        <f>(J82/J$4)*100</f>
        <v>0</v>
      </c>
      <c r="L82" s="4">
        <v>0</v>
      </c>
      <c r="M82" s="5">
        <f>(L82/L$4)*100</f>
        <v>0</v>
      </c>
      <c r="N82" s="4">
        <v>0</v>
      </c>
      <c r="O82" s="5" t="e">
        <f>(N82/N$4)*100</f>
        <v>#DIV/0!</v>
      </c>
      <c r="P82" s="6">
        <f>D82+F82+H82+J82+L82+N82</f>
        <v>0</v>
      </c>
      <c r="Q82" s="5">
        <f>(P82/P$4)*100</f>
        <v>0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8"/>
      <c r="G83" s="9">
        <f>SUM(G79:G82)</f>
        <v>100</v>
      </c>
      <c r="H83" s="8"/>
      <c r="I83" s="9">
        <f>SUM(I79:I82)</f>
        <v>100</v>
      </c>
      <c r="J83" s="8"/>
      <c r="K83" s="9">
        <f>SUM(K79:K82)</f>
        <v>100</v>
      </c>
      <c r="L83" s="8"/>
      <c r="M83" s="9">
        <f>SUM(M79:M82)</f>
        <v>99.99999999999999</v>
      </c>
      <c r="N83" s="8"/>
      <c r="O83" s="9" t="e">
        <f>SUM(O79:O82)</f>
        <v>#DIV/0!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8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11</v>
      </c>
      <c r="E86" s="5">
        <f aca="true" t="shared" si="8" ref="E86:E91">(D86/D$4)*100</f>
        <v>55.00000000000001</v>
      </c>
      <c r="F86" s="4"/>
      <c r="G86" s="5">
        <f aca="true" t="shared" si="9" ref="G86:G91">(F86/F$4)*100</f>
        <v>0</v>
      </c>
      <c r="H86" s="4">
        <v>4</v>
      </c>
      <c r="I86" s="5">
        <f aca="true" t="shared" si="10" ref="I86:I91">(H86/H$4)*100</f>
        <v>20</v>
      </c>
      <c r="J86" s="4">
        <v>2</v>
      </c>
      <c r="K86" s="5">
        <f aca="true" t="shared" si="11" ref="K86:K91">(J86/J$4)*100</f>
        <v>11.11111111111111</v>
      </c>
      <c r="L86" s="4">
        <v>3</v>
      </c>
      <c r="M86" s="5">
        <f aca="true" t="shared" si="12" ref="M86:M91">(L86/L$4)*100</f>
        <v>42.857142857142854</v>
      </c>
      <c r="N86" s="4">
        <v>0</v>
      </c>
      <c r="O86" s="5" t="e">
        <f aca="true" t="shared" si="13" ref="O86:O91">(N86/N$4)*100</f>
        <v>#DIV/0!</v>
      </c>
      <c r="P86" s="6">
        <f aca="true" t="shared" si="14" ref="P86:P91">D86+F86+H86+J86+L86+N86</f>
        <v>20</v>
      </c>
      <c r="Q86" s="5">
        <f aca="true" t="shared" si="15" ref="Q86:Q91">(P86/P$4)*100</f>
        <v>22.22222222222222</v>
      </c>
      <c r="R86" s="18"/>
    </row>
    <row r="87" spans="1:18" ht="15.75">
      <c r="A87" s="52" t="s">
        <v>56</v>
      </c>
      <c r="B87" s="53"/>
      <c r="C87" s="54"/>
      <c r="D87" s="4">
        <v>6</v>
      </c>
      <c r="E87" s="5">
        <f t="shared" si="8"/>
        <v>30</v>
      </c>
      <c r="F87" s="4">
        <v>19</v>
      </c>
      <c r="G87" s="5">
        <f t="shared" si="9"/>
        <v>76</v>
      </c>
      <c r="H87" s="4">
        <v>14</v>
      </c>
      <c r="I87" s="5">
        <f t="shared" si="10"/>
        <v>70</v>
      </c>
      <c r="J87" s="4">
        <v>10</v>
      </c>
      <c r="K87" s="5">
        <f t="shared" si="11"/>
        <v>55.55555555555556</v>
      </c>
      <c r="L87" s="4">
        <v>3</v>
      </c>
      <c r="M87" s="5">
        <f t="shared" si="12"/>
        <v>42.857142857142854</v>
      </c>
      <c r="N87" s="4">
        <v>0</v>
      </c>
      <c r="O87" s="5" t="e">
        <f t="shared" si="13"/>
        <v>#DIV/0!</v>
      </c>
      <c r="P87" s="6">
        <f t="shared" si="14"/>
        <v>52</v>
      </c>
      <c r="Q87" s="5">
        <f t="shared" si="15"/>
        <v>57.77777777777777</v>
      </c>
      <c r="R87" s="18"/>
    </row>
    <row r="88" spans="1:18" ht="30" customHeight="1">
      <c r="A88" s="82" t="s">
        <v>57</v>
      </c>
      <c r="B88" s="83"/>
      <c r="C88" s="84"/>
      <c r="D88" s="4">
        <v>1</v>
      </c>
      <c r="E88" s="5">
        <f t="shared" si="8"/>
        <v>5</v>
      </c>
      <c r="F88" s="4">
        <v>2</v>
      </c>
      <c r="G88" s="5">
        <f t="shared" si="9"/>
        <v>8</v>
      </c>
      <c r="H88" s="4">
        <v>0</v>
      </c>
      <c r="I88" s="5">
        <f t="shared" si="10"/>
        <v>0</v>
      </c>
      <c r="J88" s="4">
        <v>3</v>
      </c>
      <c r="K88" s="5">
        <f t="shared" si="11"/>
        <v>16.666666666666664</v>
      </c>
      <c r="L88" s="4">
        <v>0</v>
      </c>
      <c r="M88" s="5">
        <f t="shared" si="12"/>
        <v>0</v>
      </c>
      <c r="N88" s="4">
        <v>0</v>
      </c>
      <c r="O88" s="5" t="e">
        <f t="shared" si="13"/>
        <v>#DIV/0!</v>
      </c>
      <c r="P88" s="6">
        <f t="shared" si="14"/>
        <v>6</v>
      </c>
      <c r="Q88" s="5">
        <f t="shared" si="15"/>
        <v>6.666666666666667</v>
      </c>
      <c r="R88" s="18"/>
    </row>
    <row r="89" spans="1:18" ht="63" customHeight="1">
      <c r="A89" s="82" t="s">
        <v>58</v>
      </c>
      <c r="B89" s="83"/>
      <c r="C89" s="84"/>
      <c r="D89" s="4">
        <v>1</v>
      </c>
      <c r="E89" s="5">
        <f t="shared" si="8"/>
        <v>5</v>
      </c>
      <c r="F89" s="4">
        <v>2</v>
      </c>
      <c r="G89" s="5">
        <f t="shared" si="9"/>
        <v>8</v>
      </c>
      <c r="H89" s="4">
        <v>2</v>
      </c>
      <c r="I89" s="5">
        <f t="shared" si="10"/>
        <v>10</v>
      </c>
      <c r="J89" s="4">
        <v>1</v>
      </c>
      <c r="K89" s="5">
        <f t="shared" si="11"/>
        <v>5.555555555555555</v>
      </c>
      <c r="L89" s="4">
        <v>1</v>
      </c>
      <c r="M89" s="5">
        <f t="shared" si="12"/>
        <v>14.285714285714285</v>
      </c>
      <c r="N89" s="4">
        <v>0</v>
      </c>
      <c r="O89" s="5" t="e">
        <f t="shared" si="13"/>
        <v>#DIV/0!</v>
      </c>
      <c r="P89" s="6">
        <f t="shared" si="14"/>
        <v>7</v>
      </c>
      <c r="Q89" s="5">
        <f t="shared" si="15"/>
        <v>7.777777777777778</v>
      </c>
      <c r="R89" s="18"/>
    </row>
    <row r="90" spans="1:18" ht="91.5" customHeight="1">
      <c r="A90" s="82" t="s">
        <v>59</v>
      </c>
      <c r="B90" s="83"/>
      <c r="C90" s="84"/>
      <c r="D90" s="4">
        <v>1</v>
      </c>
      <c r="E90" s="5">
        <f t="shared" si="8"/>
        <v>5</v>
      </c>
      <c r="F90" s="4">
        <v>2</v>
      </c>
      <c r="G90" s="5">
        <f t="shared" si="9"/>
        <v>8</v>
      </c>
      <c r="H90" s="4">
        <v>0</v>
      </c>
      <c r="I90" s="5">
        <f t="shared" si="10"/>
        <v>0</v>
      </c>
      <c r="J90" s="4">
        <v>2</v>
      </c>
      <c r="K90" s="5">
        <f t="shared" si="11"/>
        <v>11.11111111111111</v>
      </c>
      <c r="L90" s="4">
        <v>0</v>
      </c>
      <c r="M90" s="5">
        <f t="shared" si="12"/>
        <v>0</v>
      </c>
      <c r="N90" s="4">
        <v>0</v>
      </c>
      <c r="O90" s="5" t="e">
        <f t="shared" si="13"/>
        <v>#DIV/0!</v>
      </c>
      <c r="P90" s="6">
        <f t="shared" si="14"/>
        <v>5</v>
      </c>
      <c r="Q90" s="5">
        <f t="shared" si="15"/>
        <v>5.555555555555555</v>
      </c>
      <c r="R90" s="18"/>
    </row>
    <row r="91" spans="1:18" ht="15.75">
      <c r="A91" s="52" t="s">
        <v>15</v>
      </c>
      <c r="B91" s="53"/>
      <c r="C91" s="54"/>
      <c r="D91" s="4">
        <v>0</v>
      </c>
      <c r="E91" s="5">
        <f t="shared" si="8"/>
        <v>0</v>
      </c>
      <c r="F91" s="4">
        <v>0</v>
      </c>
      <c r="G91" s="5">
        <f t="shared" si="9"/>
        <v>0</v>
      </c>
      <c r="H91" s="4">
        <v>0</v>
      </c>
      <c r="I91" s="5">
        <f t="shared" si="10"/>
        <v>0</v>
      </c>
      <c r="J91" s="4">
        <v>0</v>
      </c>
      <c r="K91" s="5">
        <f t="shared" si="11"/>
        <v>0</v>
      </c>
      <c r="L91" s="4">
        <v>0</v>
      </c>
      <c r="M91" s="5">
        <f t="shared" si="12"/>
        <v>0</v>
      </c>
      <c r="N91" s="4">
        <v>0</v>
      </c>
      <c r="O91" s="5" t="e">
        <f t="shared" si="13"/>
        <v>#DIV/0!</v>
      </c>
      <c r="P91" s="6">
        <f t="shared" si="14"/>
        <v>0</v>
      </c>
      <c r="Q91" s="5">
        <f t="shared" si="15"/>
        <v>0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8"/>
      <c r="G92" s="9">
        <f>SUM(G86:G91)</f>
        <v>100</v>
      </c>
      <c r="H92" s="8"/>
      <c r="I92" s="9">
        <f>SUM(I86:I91)</f>
        <v>100</v>
      </c>
      <c r="J92" s="8"/>
      <c r="K92" s="9">
        <f>SUM(K86:K91)</f>
        <v>100.00000000000001</v>
      </c>
      <c r="L92" s="8"/>
      <c r="M92" s="9">
        <f>SUM(M86:M91)</f>
        <v>100</v>
      </c>
      <c r="N92" s="8"/>
      <c r="O92" s="9" t="e">
        <f>SUM(O86:O91)</f>
        <v>#DIV/0!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8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6</v>
      </c>
      <c r="E95" s="5">
        <f>(D95/D$4)*100</f>
        <v>30</v>
      </c>
      <c r="F95" s="4">
        <v>3</v>
      </c>
      <c r="G95" s="5">
        <f>(F95/F$4)*100</f>
        <v>12</v>
      </c>
      <c r="H95" s="4">
        <v>2</v>
      </c>
      <c r="I95" s="5">
        <f>(H95/H$4)*100</f>
        <v>10</v>
      </c>
      <c r="J95" s="4">
        <v>1</v>
      </c>
      <c r="K95" s="5">
        <f>(J95/J$4)*100</f>
        <v>5.555555555555555</v>
      </c>
      <c r="L95" s="4">
        <v>2</v>
      </c>
      <c r="M95" s="5">
        <f>(L95/L$4)*100</f>
        <v>28.57142857142857</v>
      </c>
      <c r="N95" s="4">
        <v>0</v>
      </c>
      <c r="O95" s="5" t="e">
        <f>(N95/N$4)*100</f>
        <v>#DIV/0!</v>
      </c>
      <c r="P95" s="6">
        <f>D95+F95+H95+J95+L95+N95</f>
        <v>14</v>
      </c>
      <c r="Q95" s="5">
        <f>(P95/P$4)*100</f>
        <v>15.555555555555555</v>
      </c>
      <c r="R95" s="18"/>
    </row>
    <row r="96" spans="1:18" ht="15.75">
      <c r="A96" s="52" t="s">
        <v>36</v>
      </c>
      <c r="B96" s="53"/>
      <c r="C96" s="54"/>
      <c r="D96" s="4">
        <v>14</v>
      </c>
      <c r="E96" s="5">
        <f>(D96/D$4)*100</f>
        <v>70</v>
      </c>
      <c r="F96" s="4">
        <v>22</v>
      </c>
      <c r="G96" s="5">
        <f>(F96/F$4)*100</f>
        <v>88</v>
      </c>
      <c r="H96" s="4">
        <v>18</v>
      </c>
      <c r="I96" s="5">
        <f>(H96/H$4)*100</f>
        <v>90</v>
      </c>
      <c r="J96" s="4">
        <v>17</v>
      </c>
      <c r="K96" s="5">
        <f>(J96/J$4)*100</f>
        <v>94.44444444444444</v>
      </c>
      <c r="L96" s="4">
        <v>5</v>
      </c>
      <c r="M96" s="5">
        <f>(L96/L$4)*100</f>
        <v>71.42857142857143</v>
      </c>
      <c r="N96" s="4">
        <v>0</v>
      </c>
      <c r="O96" s="5" t="e">
        <f>(N96/N$4)*100</f>
        <v>#DIV/0!</v>
      </c>
      <c r="P96" s="6">
        <f>D96+F96+H96+J96+L96+N96</f>
        <v>76</v>
      </c>
      <c r="Q96" s="5">
        <f>(P96/P$4)*100</f>
        <v>84.44444444444444</v>
      </c>
      <c r="R96" s="18"/>
    </row>
    <row r="97" spans="1:18" ht="15.75">
      <c r="A97" s="52" t="s">
        <v>15</v>
      </c>
      <c r="B97" s="53"/>
      <c r="C97" s="54"/>
      <c r="D97" s="4">
        <v>0</v>
      </c>
      <c r="E97" s="5">
        <f>(D97/D$4)*100</f>
        <v>0</v>
      </c>
      <c r="F97" s="4">
        <v>0</v>
      </c>
      <c r="G97" s="5">
        <f>(F97/F$4)*100</f>
        <v>0</v>
      </c>
      <c r="H97" s="4">
        <v>0</v>
      </c>
      <c r="I97" s="5">
        <f>(H97/H$4)*100</f>
        <v>0</v>
      </c>
      <c r="J97" s="4">
        <v>0</v>
      </c>
      <c r="K97" s="5">
        <f>(J97/J$4)*100</f>
        <v>0</v>
      </c>
      <c r="L97" s="4">
        <v>0</v>
      </c>
      <c r="M97" s="5">
        <f>(L97/L$4)*100</f>
        <v>0</v>
      </c>
      <c r="N97" s="4">
        <v>0</v>
      </c>
      <c r="O97" s="5" t="e">
        <f>(N97/N$4)*100</f>
        <v>#DIV/0!</v>
      </c>
      <c r="P97" s="6">
        <f>D97+F97+H97+J97+L97+N97</f>
        <v>0</v>
      </c>
      <c r="Q97" s="5">
        <f>(P97/P$4)*100</f>
        <v>0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8"/>
      <c r="G98" s="9">
        <f>SUM(G95:G97)</f>
        <v>100</v>
      </c>
      <c r="H98" s="8"/>
      <c r="I98" s="9">
        <f>SUM(I95:I97)</f>
        <v>100</v>
      </c>
      <c r="J98" s="8"/>
      <c r="K98" s="9">
        <f>SUM(K95:K97)</f>
        <v>100</v>
      </c>
      <c r="L98" s="8"/>
      <c r="M98" s="9">
        <f>SUM(M95:M97)</f>
        <v>100</v>
      </c>
      <c r="N98" s="8"/>
      <c r="O98" s="9" t="e">
        <f>SUM(O95:O97)</f>
        <v>#DIV/0!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8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4</v>
      </c>
      <c r="E101" s="5">
        <f>(D101/D$4)*100</f>
        <v>20</v>
      </c>
      <c r="F101" s="4">
        <v>4</v>
      </c>
      <c r="G101" s="5">
        <f>(F101/F$4)*100</f>
        <v>16</v>
      </c>
      <c r="H101" s="4">
        <v>4</v>
      </c>
      <c r="I101" s="5">
        <f>(H101/H$4)*100</f>
        <v>20</v>
      </c>
      <c r="J101" s="4">
        <v>4</v>
      </c>
      <c r="K101" s="5">
        <f>(J101/J$4)*100</f>
        <v>22.22222222222222</v>
      </c>
      <c r="L101" s="4">
        <v>1</v>
      </c>
      <c r="M101" s="5">
        <f>(L101/L$4)*100</f>
        <v>14.285714285714285</v>
      </c>
      <c r="N101" s="4"/>
      <c r="O101" s="5" t="e">
        <f>(N101/N$4)*100</f>
        <v>#DIV/0!</v>
      </c>
      <c r="P101" s="6">
        <f>D101+F101+H101+J101+L101+N101</f>
        <v>17</v>
      </c>
      <c r="Q101" s="5">
        <f>(P101/P$4)*100</f>
        <v>18.88888888888889</v>
      </c>
      <c r="R101" s="18"/>
    </row>
    <row r="102" spans="1:18" ht="15.75">
      <c r="A102" s="52" t="s">
        <v>36</v>
      </c>
      <c r="B102" s="53"/>
      <c r="C102" s="54"/>
      <c r="D102" s="4">
        <v>16</v>
      </c>
      <c r="E102" s="5">
        <f>(D102/D$4)*100</f>
        <v>80</v>
      </c>
      <c r="F102" s="4">
        <v>21</v>
      </c>
      <c r="G102" s="5">
        <f>(F102/F$4)*100</f>
        <v>84</v>
      </c>
      <c r="H102" s="4">
        <v>16</v>
      </c>
      <c r="I102" s="5">
        <f>(H102/H$4)*100</f>
        <v>80</v>
      </c>
      <c r="J102" s="4">
        <v>14</v>
      </c>
      <c r="K102" s="5">
        <f>(J102/J$4)*100</f>
        <v>77.77777777777779</v>
      </c>
      <c r="L102" s="4">
        <v>6</v>
      </c>
      <c r="M102" s="5">
        <f>(L102/L$4)*100</f>
        <v>85.71428571428571</v>
      </c>
      <c r="N102" s="4"/>
      <c r="O102" s="5" t="e">
        <f>(N102/N$4)*100</f>
        <v>#DIV/0!</v>
      </c>
      <c r="P102" s="6">
        <f>D102+F102+H102+J102+L102+N102</f>
        <v>73</v>
      </c>
      <c r="Q102" s="5">
        <f>(P102/P$4)*100</f>
        <v>81.11111111111111</v>
      </c>
      <c r="R102" s="18"/>
    </row>
    <row r="103" spans="1:18" ht="15.75">
      <c r="A103" s="52" t="s">
        <v>15</v>
      </c>
      <c r="B103" s="53"/>
      <c r="C103" s="54"/>
      <c r="D103" s="4">
        <v>0</v>
      </c>
      <c r="E103" s="5">
        <f>(D103/D$4)*100</f>
        <v>0</v>
      </c>
      <c r="F103" s="4">
        <v>0</v>
      </c>
      <c r="G103" s="5">
        <f>(F103/F$4)*100</f>
        <v>0</v>
      </c>
      <c r="H103" s="4">
        <v>0</v>
      </c>
      <c r="I103" s="5">
        <f>(H103/H$4)*100</f>
        <v>0</v>
      </c>
      <c r="J103" s="4">
        <v>0</v>
      </c>
      <c r="K103" s="5">
        <f>(J103/J$4)*100</f>
        <v>0</v>
      </c>
      <c r="L103" s="4">
        <v>0</v>
      </c>
      <c r="M103" s="5">
        <f>(L103/L$4)*100</f>
        <v>0</v>
      </c>
      <c r="N103" s="4"/>
      <c r="O103" s="5" t="e">
        <f>(N103/N$4)*100</f>
        <v>#DIV/0!</v>
      </c>
      <c r="P103" s="6">
        <f>D103+F103+H103+J103+L103+N103</f>
        <v>0</v>
      </c>
      <c r="Q103" s="5">
        <f>(P103/P$4)*100</f>
        <v>0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8"/>
      <c r="G104" s="9">
        <f>SUM(G101:G103)</f>
        <v>100</v>
      </c>
      <c r="H104" s="8"/>
      <c r="I104" s="9">
        <f>SUM(I101:I103)</f>
        <v>100</v>
      </c>
      <c r="J104" s="8"/>
      <c r="K104" s="9">
        <f>SUM(K101:K103)</f>
        <v>100</v>
      </c>
      <c r="L104" s="8"/>
      <c r="M104" s="9">
        <f>SUM(M101:M103)</f>
        <v>100</v>
      </c>
      <c r="N104" s="8"/>
      <c r="O104" s="9" t="e">
        <f>SUM(O101:O103)</f>
        <v>#DIV/0!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8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6</v>
      </c>
      <c r="E107" s="5">
        <f aca="true" t="shared" si="16" ref="E107:E112">(D107/D$4)*100</f>
        <v>30</v>
      </c>
      <c r="F107" s="4">
        <v>13</v>
      </c>
      <c r="G107" s="5">
        <f aca="true" t="shared" si="17" ref="G107:G112">(F107/F$4)*100</f>
        <v>52</v>
      </c>
      <c r="H107" s="4">
        <v>14</v>
      </c>
      <c r="I107" s="5">
        <f aca="true" t="shared" si="18" ref="I107:I112">(H107/H$4)*100</f>
        <v>70</v>
      </c>
      <c r="J107" s="4">
        <v>8</v>
      </c>
      <c r="K107" s="5">
        <f aca="true" t="shared" si="19" ref="K107:K112">(J107/J$4)*100</f>
        <v>44.44444444444444</v>
      </c>
      <c r="L107" s="4">
        <v>5</v>
      </c>
      <c r="M107" s="5">
        <f aca="true" t="shared" si="20" ref="M107:M112">(L107/L$4)*100</f>
        <v>71.42857142857143</v>
      </c>
      <c r="N107" s="4">
        <v>0</v>
      </c>
      <c r="O107" s="5" t="e">
        <f aca="true" t="shared" si="21" ref="O107:O112">(N107/N$4)*100</f>
        <v>#DIV/0!</v>
      </c>
      <c r="P107" s="6">
        <f aca="true" t="shared" si="22" ref="P107:P112">D107+F107+H107+J107+L107+N107</f>
        <v>46</v>
      </c>
      <c r="Q107" s="5">
        <f aca="true" t="shared" si="23" ref="Q107:Q112">(P107/P$4)*100</f>
        <v>51.11111111111111</v>
      </c>
      <c r="R107" s="18"/>
    </row>
    <row r="108" spans="1:18" ht="15.75">
      <c r="A108" s="52" t="s">
        <v>65</v>
      </c>
      <c r="B108" s="53"/>
      <c r="C108" s="54"/>
      <c r="D108" s="4">
        <v>1</v>
      </c>
      <c r="E108" s="5">
        <f t="shared" si="16"/>
        <v>5</v>
      </c>
      <c r="F108" s="4">
        <v>6</v>
      </c>
      <c r="G108" s="5">
        <f t="shared" si="17"/>
        <v>24</v>
      </c>
      <c r="H108" s="4">
        <v>1</v>
      </c>
      <c r="I108" s="5">
        <f t="shared" si="18"/>
        <v>5</v>
      </c>
      <c r="J108" s="4">
        <v>2</v>
      </c>
      <c r="K108" s="5">
        <f t="shared" si="19"/>
        <v>11.11111111111111</v>
      </c>
      <c r="L108" s="4">
        <v>1</v>
      </c>
      <c r="M108" s="5">
        <f t="shared" si="20"/>
        <v>14.285714285714285</v>
      </c>
      <c r="N108" s="4">
        <v>0</v>
      </c>
      <c r="O108" s="5" t="e">
        <f t="shared" si="21"/>
        <v>#DIV/0!</v>
      </c>
      <c r="P108" s="6">
        <f t="shared" si="22"/>
        <v>11</v>
      </c>
      <c r="Q108" s="5">
        <f t="shared" si="23"/>
        <v>12.222222222222221</v>
      </c>
      <c r="R108" s="18"/>
    </row>
    <row r="109" spans="1:18" ht="15.75">
      <c r="A109" s="52" t="s">
        <v>66</v>
      </c>
      <c r="B109" s="53"/>
      <c r="C109" s="54"/>
      <c r="D109" s="4">
        <v>8</v>
      </c>
      <c r="E109" s="5">
        <f t="shared" si="16"/>
        <v>40</v>
      </c>
      <c r="F109" s="4">
        <v>12</v>
      </c>
      <c r="G109" s="5">
        <f t="shared" si="17"/>
        <v>48</v>
      </c>
      <c r="H109" s="4">
        <v>9</v>
      </c>
      <c r="I109" s="5">
        <f t="shared" si="18"/>
        <v>45</v>
      </c>
      <c r="J109" s="4">
        <v>5</v>
      </c>
      <c r="K109" s="5">
        <f t="shared" si="19"/>
        <v>27.77777777777778</v>
      </c>
      <c r="L109" s="4">
        <v>4</v>
      </c>
      <c r="M109" s="5">
        <f t="shared" si="20"/>
        <v>57.14285714285714</v>
      </c>
      <c r="N109" s="4">
        <v>0</v>
      </c>
      <c r="O109" s="5" t="e">
        <f t="shared" si="21"/>
        <v>#DIV/0!</v>
      </c>
      <c r="P109" s="6">
        <f t="shared" si="22"/>
        <v>38</v>
      </c>
      <c r="Q109" s="5">
        <f t="shared" si="23"/>
        <v>42.22222222222222</v>
      </c>
      <c r="R109" s="18"/>
    </row>
    <row r="110" spans="1:18" ht="15.75">
      <c r="A110" s="52" t="s">
        <v>67</v>
      </c>
      <c r="B110" s="53"/>
      <c r="C110" s="54"/>
      <c r="D110" s="4">
        <v>1</v>
      </c>
      <c r="E110" s="5">
        <f t="shared" si="16"/>
        <v>5</v>
      </c>
      <c r="F110" s="4">
        <v>6</v>
      </c>
      <c r="G110" s="5">
        <f t="shared" si="17"/>
        <v>24</v>
      </c>
      <c r="H110" s="4">
        <v>5</v>
      </c>
      <c r="I110" s="5">
        <f t="shared" si="18"/>
        <v>25</v>
      </c>
      <c r="J110" s="4">
        <v>3</v>
      </c>
      <c r="K110" s="5">
        <f t="shared" si="19"/>
        <v>16.666666666666664</v>
      </c>
      <c r="L110" s="4">
        <v>4</v>
      </c>
      <c r="M110" s="5">
        <f t="shared" si="20"/>
        <v>57.14285714285714</v>
      </c>
      <c r="N110" s="4">
        <v>0</v>
      </c>
      <c r="O110" s="5" t="e">
        <f t="shared" si="21"/>
        <v>#DIV/0!</v>
      </c>
      <c r="P110" s="6">
        <f t="shared" si="22"/>
        <v>19</v>
      </c>
      <c r="Q110" s="5">
        <f t="shared" si="23"/>
        <v>21.11111111111111</v>
      </c>
      <c r="R110" s="18"/>
    </row>
    <row r="111" spans="1:18" ht="30.75" customHeight="1">
      <c r="A111" s="85" t="s">
        <v>68</v>
      </c>
      <c r="B111" s="86"/>
      <c r="C111" s="87"/>
      <c r="D111" s="4">
        <v>7</v>
      </c>
      <c r="E111" s="5">
        <f t="shared" si="16"/>
        <v>35</v>
      </c>
      <c r="F111" s="4">
        <v>6</v>
      </c>
      <c r="G111" s="5">
        <f t="shared" si="17"/>
        <v>24</v>
      </c>
      <c r="H111" s="4">
        <v>4</v>
      </c>
      <c r="I111" s="5">
        <f t="shared" si="18"/>
        <v>20</v>
      </c>
      <c r="J111" s="4">
        <v>8</v>
      </c>
      <c r="K111" s="5">
        <f t="shared" si="19"/>
        <v>44.44444444444444</v>
      </c>
      <c r="L111" s="4">
        <v>2</v>
      </c>
      <c r="M111" s="5">
        <f t="shared" si="20"/>
        <v>28.57142857142857</v>
      </c>
      <c r="N111" s="4">
        <v>0</v>
      </c>
      <c r="O111" s="5" t="e">
        <f t="shared" si="21"/>
        <v>#DIV/0!</v>
      </c>
      <c r="P111" s="6">
        <f t="shared" si="22"/>
        <v>27</v>
      </c>
      <c r="Q111" s="5">
        <f t="shared" si="23"/>
        <v>30</v>
      </c>
      <c r="R111" s="18"/>
    </row>
    <row r="112" spans="1:18" ht="15.75">
      <c r="A112" s="52" t="s">
        <v>14</v>
      </c>
      <c r="B112" s="53"/>
      <c r="C112" s="54"/>
      <c r="D112" s="4">
        <v>0</v>
      </c>
      <c r="E112" s="5">
        <f t="shared" si="16"/>
        <v>0</v>
      </c>
      <c r="F112" s="4">
        <v>0</v>
      </c>
      <c r="G112" s="5">
        <f t="shared" si="17"/>
        <v>0</v>
      </c>
      <c r="H112" s="4">
        <v>0</v>
      </c>
      <c r="I112" s="5">
        <f t="shared" si="18"/>
        <v>0</v>
      </c>
      <c r="J112" s="4">
        <v>0</v>
      </c>
      <c r="K112" s="5">
        <f t="shared" si="19"/>
        <v>0</v>
      </c>
      <c r="L112" s="4">
        <v>0</v>
      </c>
      <c r="M112" s="5">
        <f t="shared" si="20"/>
        <v>0</v>
      </c>
      <c r="N112" s="4">
        <v>0</v>
      </c>
      <c r="O112" s="5" t="e">
        <f t="shared" si="21"/>
        <v>#DIV/0!</v>
      </c>
      <c r="P112" s="6">
        <f t="shared" si="22"/>
        <v>0</v>
      </c>
      <c r="Q112" s="5">
        <f t="shared" si="23"/>
        <v>0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115</v>
      </c>
      <c r="F113" s="8"/>
      <c r="G113" s="9">
        <f>SUM(G107:G112)</f>
        <v>172</v>
      </c>
      <c r="H113" s="8"/>
      <c r="I113" s="9">
        <f>SUM(I107:I112)</f>
        <v>165</v>
      </c>
      <c r="J113" s="8"/>
      <c r="K113" s="9">
        <f>SUM(K107:K112)</f>
        <v>144.44444444444446</v>
      </c>
      <c r="L113" s="8"/>
      <c r="M113" s="9">
        <f>SUM(M107:M112)</f>
        <v>228.57142857142856</v>
      </c>
      <c r="N113" s="8"/>
      <c r="O113" s="9" t="e">
        <f>SUM(O107:O112)</f>
        <v>#DIV/0!</v>
      </c>
      <c r="P113" s="8"/>
      <c r="Q113" s="9">
        <f>SUM(Q107:Q112)</f>
        <v>156.66666666666666</v>
      </c>
      <c r="R113" s="29"/>
    </row>
    <row r="114" spans="1:18" s="30" customFormat="1" ht="15.75">
      <c r="A114" s="7"/>
      <c r="B114" s="7"/>
      <c r="C114" s="7"/>
      <c r="D114" s="8"/>
      <c r="E114" s="9"/>
      <c r="F114" s="8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2</v>
      </c>
      <c r="E116" s="5">
        <f>(D116/D$4)*100</f>
        <v>10</v>
      </c>
      <c r="F116" s="4">
        <v>5</v>
      </c>
      <c r="G116" s="5">
        <f>(F116/F$4)*100</f>
        <v>20</v>
      </c>
      <c r="H116" s="4">
        <v>2</v>
      </c>
      <c r="I116" s="5">
        <f>(H116/H$4)*100</f>
        <v>10</v>
      </c>
      <c r="J116" s="4">
        <v>4</v>
      </c>
      <c r="K116" s="5">
        <f>(J116/J$4)*100</f>
        <v>22.22222222222222</v>
      </c>
      <c r="L116" s="4">
        <v>1</v>
      </c>
      <c r="M116" s="5">
        <f>(L116/L$4)*100</f>
        <v>14.285714285714285</v>
      </c>
      <c r="N116" s="4">
        <v>0</v>
      </c>
      <c r="O116" s="5" t="e">
        <f>(N116/N$4)*100</f>
        <v>#DIV/0!</v>
      </c>
      <c r="P116" s="6">
        <f>D116+F116+H116+J116+L116+N116</f>
        <v>14</v>
      </c>
      <c r="Q116" s="5">
        <f>(P116/P$4)*100</f>
        <v>15.555555555555555</v>
      </c>
      <c r="R116" s="18"/>
    </row>
    <row r="117" spans="1:18" ht="15.75">
      <c r="A117" s="52" t="s">
        <v>36</v>
      </c>
      <c r="B117" s="53"/>
      <c r="C117" s="54"/>
      <c r="D117" s="4">
        <v>18</v>
      </c>
      <c r="E117" s="5">
        <f>(D117/D$4)*100</f>
        <v>90</v>
      </c>
      <c r="F117" s="4">
        <v>20</v>
      </c>
      <c r="G117" s="5">
        <f>(F117/F$4)*100</f>
        <v>80</v>
      </c>
      <c r="H117" s="4">
        <v>18</v>
      </c>
      <c r="I117" s="5">
        <f>(H117/H$4)*100</f>
        <v>90</v>
      </c>
      <c r="J117" s="4">
        <v>14</v>
      </c>
      <c r="K117" s="5">
        <f>(J117/J$4)*100</f>
        <v>77.77777777777779</v>
      </c>
      <c r="L117" s="4">
        <v>6</v>
      </c>
      <c r="M117" s="5">
        <f>(L117/L$4)*100</f>
        <v>85.71428571428571</v>
      </c>
      <c r="N117" s="4">
        <v>0</v>
      </c>
      <c r="O117" s="5" t="e">
        <f>(N117/N$4)*100</f>
        <v>#DIV/0!</v>
      </c>
      <c r="P117" s="6">
        <f>D117+F117+H117+J117+L117+N117</f>
        <v>76</v>
      </c>
      <c r="Q117" s="5">
        <f>(P117/P$4)*100</f>
        <v>84.44444444444444</v>
      </c>
      <c r="R117" s="18"/>
    </row>
    <row r="118" spans="1:18" ht="15.75">
      <c r="A118" s="52" t="s">
        <v>15</v>
      </c>
      <c r="B118" s="53"/>
      <c r="C118" s="54"/>
      <c r="D118" s="4">
        <v>0</v>
      </c>
      <c r="E118" s="5">
        <f>(D118/D$4)*100</f>
        <v>0</v>
      </c>
      <c r="F118" s="4">
        <v>0</v>
      </c>
      <c r="G118" s="5">
        <f>(F118/F$4)*100</f>
        <v>0</v>
      </c>
      <c r="H118" s="4">
        <v>0</v>
      </c>
      <c r="I118" s="5">
        <f>(H118/H$4)*100</f>
        <v>0</v>
      </c>
      <c r="J118" s="4">
        <v>0</v>
      </c>
      <c r="K118" s="5">
        <f>(J118/J$4)*100</f>
        <v>0</v>
      </c>
      <c r="L118" s="4">
        <v>0</v>
      </c>
      <c r="M118" s="5">
        <f>(L118/L$4)*100</f>
        <v>0</v>
      </c>
      <c r="N118" s="4">
        <v>0</v>
      </c>
      <c r="O118" s="5" t="e">
        <f>(N118/N$4)*100</f>
        <v>#DIV/0!</v>
      </c>
      <c r="P118" s="6">
        <f>D118+F118+H118+J118+L118+N118</f>
        <v>0</v>
      </c>
      <c r="Q118" s="5">
        <f>(P118/P$4)*100</f>
        <v>0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8"/>
      <c r="G119" s="9">
        <f>SUM(G116:G118)</f>
        <v>100</v>
      </c>
      <c r="H119" s="8"/>
      <c r="I119" s="9">
        <f>SUM(I116:I118)</f>
        <v>100</v>
      </c>
      <c r="J119" s="8"/>
      <c r="K119" s="9">
        <f>SUM(K116:K118)</f>
        <v>100</v>
      </c>
      <c r="L119" s="8"/>
      <c r="M119" s="9">
        <f>SUM(M116:M118)</f>
        <v>100</v>
      </c>
      <c r="N119" s="8"/>
      <c r="O119" s="9" t="e">
        <f>SUM(O116:O118)</f>
        <v>#DIV/0!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8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13</v>
      </c>
      <c r="E122" s="5">
        <f aca="true" t="shared" si="24" ref="E122:E127">(D122/D$4)*100</f>
        <v>65</v>
      </c>
      <c r="F122" s="4">
        <v>17</v>
      </c>
      <c r="G122" s="5">
        <f aca="true" t="shared" si="25" ref="G122:G127">(F122/F$4)*100</f>
        <v>68</v>
      </c>
      <c r="H122" s="4">
        <v>19</v>
      </c>
      <c r="I122" s="5">
        <f aca="true" t="shared" si="26" ref="I122:I127">(H122/H$4)*100</f>
        <v>95</v>
      </c>
      <c r="J122" s="4">
        <v>14</v>
      </c>
      <c r="K122" s="5">
        <f aca="true" t="shared" si="27" ref="K122:K127">(J122/J$4)*100</f>
        <v>77.77777777777779</v>
      </c>
      <c r="L122" s="4">
        <v>4</v>
      </c>
      <c r="M122" s="5">
        <f aca="true" t="shared" si="28" ref="M122:M127">(L122/L$4)*100</f>
        <v>57.14285714285714</v>
      </c>
      <c r="N122" s="4">
        <v>0</v>
      </c>
      <c r="O122" s="5" t="e">
        <f aca="true" t="shared" si="29" ref="O122:O127">(N122/N$4)*100</f>
        <v>#DIV/0!</v>
      </c>
      <c r="P122" s="6">
        <f aca="true" t="shared" si="30" ref="P122:P127">D122+F122+H122+J122+L122+N122</f>
        <v>67</v>
      </c>
      <c r="Q122" s="5">
        <f aca="true" t="shared" si="31" ref="Q122:Q127">(P122/P$4)*100</f>
        <v>74.44444444444444</v>
      </c>
      <c r="R122" s="18"/>
    </row>
    <row r="123" spans="1:18" ht="15.75">
      <c r="A123" s="52" t="s">
        <v>72</v>
      </c>
      <c r="B123" s="53"/>
      <c r="C123" s="54"/>
      <c r="D123" s="4">
        <v>3</v>
      </c>
      <c r="E123" s="5">
        <f t="shared" si="24"/>
        <v>15</v>
      </c>
      <c r="F123" s="4">
        <v>5</v>
      </c>
      <c r="G123" s="5">
        <f t="shared" si="25"/>
        <v>20</v>
      </c>
      <c r="H123" s="4">
        <v>2</v>
      </c>
      <c r="I123" s="5">
        <f t="shared" si="26"/>
        <v>10</v>
      </c>
      <c r="J123" s="4">
        <v>2</v>
      </c>
      <c r="K123" s="5">
        <f t="shared" si="27"/>
        <v>11.11111111111111</v>
      </c>
      <c r="L123" s="4">
        <v>0</v>
      </c>
      <c r="M123" s="5">
        <f t="shared" si="28"/>
        <v>0</v>
      </c>
      <c r="N123" s="4">
        <v>0</v>
      </c>
      <c r="O123" s="5" t="e">
        <f t="shared" si="29"/>
        <v>#DIV/0!</v>
      </c>
      <c r="P123" s="6">
        <f t="shared" si="30"/>
        <v>12</v>
      </c>
      <c r="Q123" s="5">
        <f t="shared" si="31"/>
        <v>13.333333333333334</v>
      </c>
      <c r="R123" s="18"/>
    </row>
    <row r="124" spans="1:18" ht="15.75">
      <c r="A124" s="52" t="s">
        <v>73</v>
      </c>
      <c r="B124" s="53"/>
      <c r="C124" s="54"/>
      <c r="D124" s="4">
        <v>3</v>
      </c>
      <c r="E124" s="5">
        <f t="shared" si="24"/>
        <v>15</v>
      </c>
      <c r="F124" s="4">
        <v>2</v>
      </c>
      <c r="G124" s="5">
        <f t="shared" si="25"/>
        <v>8</v>
      </c>
      <c r="H124" s="4">
        <v>1</v>
      </c>
      <c r="I124" s="5">
        <f t="shared" si="26"/>
        <v>5</v>
      </c>
      <c r="J124" s="4">
        <v>2</v>
      </c>
      <c r="K124" s="5">
        <f t="shared" si="27"/>
        <v>11.11111111111111</v>
      </c>
      <c r="L124" s="4">
        <v>0</v>
      </c>
      <c r="M124" s="5">
        <f t="shared" si="28"/>
        <v>0</v>
      </c>
      <c r="N124" s="4">
        <v>0</v>
      </c>
      <c r="O124" s="5" t="e">
        <f t="shared" si="29"/>
        <v>#DIV/0!</v>
      </c>
      <c r="P124" s="6">
        <f t="shared" si="30"/>
        <v>8</v>
      </c>
      <c r="Q124" s="5">
        <f t="shared" si="31"/>
        <v>8.88888888888889</v>
      </c>
      <c r="R124" s="18"/>
    </row>
    <row r="125" spans="1:18" ht="15.75">
      <c r="A125" s="52" t="s">
        <v>74</v>
      </c>
      <c r="B125" s="53"/>
      <c r="C125" s="54"/>
      <c r="D125" s="4">
        <v>4</v>
      </c>
      <c r="E125" s="5">
        <f t="shared" si="24"/>
        <v>20</v>
      </c>
      <c r="F125" s="4">
        <v>9</v>
      </c>
      <c r="G125" s="5">
        <f t="shared" si="25"/>
        <v>36</v>
      </c>
      <c r="H125" s="4">
        <v>2</v>
      </c>
      <c r="I125" s="5">
        <f t="shared" si="26"/>
        <v>10</v>
      </c>
      <c r="J125" s="4">
        <v>1</v>
      </c>
      <c r="K125" s="5">
        <f t="shared" si="27"/>
        <v>5.555555555555555</v>
      </c>
      <c r="L125" s="4">
        <v>1</v>
      </c>
      <c r="M125" s="5">
        <f t="shared" si="28"/>
        <v>14.285714285714285</v>
      </c>
      <c r="N125" s="4">
        <v>0</v>
      </c>
      <c r="O125" s="5" t="e">
        <f t="shared" si="29"/>
        <v>#DIV/0!</v>
      </c>
      <c r="P125" s="6">
        <f t="shared" si="30"/>
        <v>17</v>
      </c>
      <c r="Q125" s="5">
        <f t="shared" si="31"/>
        <v>18.88888888888889</v>
      </c>
      <c r="R125" s="18"/>
    </row>
    <row r="126" spans="1:18" ht="15.75">
      <c r="A126" s="85" t="s">
        <v>75</v>
      </c>
      <c r="B126" s="86"/>
      <c r="C126" s="87"/>
      <c r="D126" s="4">
        <v>3</v>
      </c>
      <c r="E126" s="5">
        <f t="shared" si="24"/>
        <v>15</v>
      </c>
      <c r="F126" s="4">
        <v>3</v>
      </c>
      <c r="G126" s="5">
        <f t="shared" si="25"/>
        <v>12</v>
      </c>
      <c r="H126" s="4">
        <v>1</v>
      </c>
      <c r="I126" s="5">
        <f t="shared" si="26"/>
        <v>5</v>
      </c>
      <c r="J126" s="4">
        <v>2</v>
      </c>
      <c r="K126" s="5">
        <f t="shared" si="27"/>
        <v>11.11111111111111</v>
      </c>
      <c r="L126" s="4">
        <v>2</v>
      </c>
      <c r="M126" s="5">
        <f t="shared" si="28"/>
        <v>28.57142857142857</v>
      </c>
      <c r="N126" s="4">
        <v>0</v>
      </c>
      <c r="O126" s="5" t="e">
        <f t="shared" si="29"/>
        <v>#DIV/0!</v>
      </c>
      <c r="P126" s="6">
        <f t="shared" si="30"/>
        <v>11</v>
      </c>
      <c r="Q126" s="5">
        <f t="shared" si="31"/>
        <v>12.222222222222221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4">
        <v>0</v>
      </c>
      <c r="G127" s="5">
        <f t="shared" si="25"/>
        <v>0</v>
      </c>
      <c r="H127" s="4">
        <v>0</v>
      </c>
      <c r="I127" s="5">
        <f t="shared" si="26"/>
        <v>0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 t="e">
        <f t="shared" si="29"/>
        <v>#DIV/0!</v>
      </c>
      <c r="P127" s="6">
        <f t="shared" si="30"/>
        <v>0</v>
      </c>
      <c r="Q127" s="5">
        <f t="shared" si="31"/>
        <v>0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130</v>
      </c>
      <c r="F128" s="8"/>
      <c r="G128" s="9">
        <f>SUM(G122:G127)</f>
        <v>144</v>
      </c>
      <c r="H128" s="8"/>
      <c r="I128" s="9">
        <f>SUM(I122:I127)</f>
        <v>125</v>
      </c>
      <c r="J128" s="8"/>
      <c r="K128" s="9">
        <f>SUM(K122:K127)</f>
        <v>116.66666666666669</v>
      </c>
      <c r="L128" s="8"/>
      <c r="M128" s="9">
        <f>SUM(M122:M127)</f>
        <v>99.99999999999999</v>
      </c>
      <c r="N128" s="8"/>
      <c r="O128" s="9" t="e">
        <f>SUM(O122:O127)</f>
        <v>#DIV/0!</v>
      </c>
      <c r="P128" s="8"/>
      <c r="Q128" s="9"/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19</v>
      </c>
      <c r="E130" s="5">
        <f>(D130/D$4)*100</f>
        <v>95</v>
      </c>
      <c r="F130" s="4">
        <v>23</v>
      </c>
      <c r="G130" s="5">
        <f>(F130/F$4)*100</f>
        <v>92</v>
      </c>
      <c r="H130" s="4">
        <v>19</v>
      </c>
      <c r="I130" s="5">
        <f>(H130/H$4)*100</f>
        <v>95</v>
      </c>
      <c r="J130" s="4">
        <v>17</v>
      </c>
      <c r="K130" s="5">
        <f>(J130/J$4)*100</f>
        <v>94.44444444444444</v>
      </c>
      <c r="L130" s="4">
        <v>5</v>
      </c>
      <c r="M130" s="5">
        <f>(L130/L$4)*100</f>
        <v>71.42857142857143</v>
      </c>
      <c r="N130" s="4">
        <v>0</v>
      </c>
      <c r="O130" s="5" t="e">
        <f>(N130/N$4)*100</f>
        <v>#DIV/0!</v>
      </c>
      <c r="P130" s="6">
        <f>D130+F130+H130+J130+L130+N130</f>
        <v>83</v>
      </c>
      <c r="Q130" s="5">
        <f>(P130/P$4)*100</f>
        <v>92.22222222222223</v>
      </c>
      <c r="R130" s="18"/>
    </row>
    <row r="131" spans="1:18" ht="15.75">
      <c r="A131" s="52" t="s">
        <v>36</v>
      </c>
      <c r="B131" s="53"/>
      <c r="C131" s="54"/>
      <c r="D131" s="4">
        <v>1</v>
      </c>
      <c r="E131" s="5">
        <f>(D131/D$4)*100</f>
        <v>5</v>
      </c>
      <c r="F131" s="4">
        <v>2</v>
      </c>
      <c r="G131" s="5">
        <f>(F131/F$4)*100</f>
        <v>8</v>
      </c>
      <c r="H131" s="4">
        <v>1</v>
      </c>
      <c r="I131" s="5">
        <f>(H131/H$4)*100</f>
        <v>5</v>
      </c>
      <c r="J131" s="4">
        <v>1</v>
      </c>
      <c r="K131" s="5">
        <f>(J131/J$4)*100</f>
        <v>5.555555555555555</v>
      </c>
      <c r="L131" s="4">
        <v>2</v>
      </c>
      <c r="M131" s="5">
        <f>(L131/L$4)*100</f>
        <v>28.57142857142857</v>
      </c>
      <c r="N131" s="4">
        <v>0</v>
      </c>
      <c r="O131" s="5" t="e">
        <f>(N131/N$4)*100</f>
        <v>#DIV/0!</v>
      </c>
      <c r="P131" s="6">
        <f>D131+F131+H131+J131+L131+N131</f>
        <v>7</v>
      </c>
      <c r="Q131" s="5">
        <f>(P131/P$4)*100</f>
        <v>7.777777777777778</v>
      </c>
      <c r="R131" s="18"/>
    </row>
    <row r="132" spans="1:18" ht="15.75">
      <c r="A132" s="52" t="s">
        <v>15</v>
      </c>
      <c r="B132" s="53"/>
      <c r="C132" s="54"/>
      <c r="D132" s="4">
        <v>0</v>
      </c>
      <c r="E132" s="5">
        <f>(D132/D$4)*100</f>
        <v>0</v>
      </c>
      <c r="F132" s="4">
        <v>0</v>
      </c>
      <c r="G132" s="5">
        <f>(F132/F$4)*100</f>
        <v>0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 t="e">
        <f>(N132/N$4)*100</f>
        <v>#DIV/0!</v>
      </c>
      <c r="P132" s="6">
        <f>D132+F132+H132+J132+L132+N132</f>
        <v>0</v>
      </c>
      <c r="Q132" s="5">
        <f>(P132/P$4)*100</f>
        <v>0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8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 t="e">
        <f>SUM(O130:O132)</f>
        <v>#DIV/0!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8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4">
        <v>0</v>
      </c>
      <c r="G136" s="5">
        <f aca="true" t="shared" si="33" ref="G136:G142">(F136/F$4)*100</f>
        <v>0</v>
      </c>
      <c r="H136" s="4">
        <v>1</v>
      </c>
      <c r="I136" s="5">
        <f aca="true" t="shared" si="34" ref="I136:I142">(H136/H$4)*100</f>
        <v>5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 t="e">
        <f aca="true" t="shared" si="37" ref="O136:O142">(N136/N$4)*100</f>
        <v>#DIV/0!</v>
      </c>
      <c r="P136" s="6">
        <f aca="true" t="shared" si="38" ref="P136:P142">D136+F136+H136+J136+L136+N136</f>
        <v>1</v>
      </c>
      <c r="Q136" s="5">
        <f aca="true" t="shared" si="39" ref="Q136:Q142">(P136/P$4)*100</f>
        <v>1.1111111111111112</v>
      </c>
      <c r="R136" s="18"/>
    </row>
    <row r="137" spans="1:18" ht="15.75">
      <c r="A137" s="52" t="s">
        <v>79</v>
      </c>
      <c r="B137" s="53"/>
      <c r="C137" s="54"/>
      <c r="D137" s="4">
        <v>0</v>
      </c>
      <c r="E137" s="5">
        <f t="shared" si="32"/>
        <v>0</v>
      </c>
      <c r="F137" s="4">
        <v>0</v>
      </c>
      <c r="G137" s="5">
        <f t="shared" si="33"/>
        <v>0</v>
      </c>
      <c r="H137" s="4">
        <v>0</v>
      </c>
      <c r="I137" s="5">
        <f t="shared" si="34"/>
        <v>0</v>
      </c>
      <c r="J137" s="4">
        <v>0</v>
      </c>
      <c r="K137" s="5">
        <f t="shared" si="35"/>
        <v>0</v>
      </c>
      <c r="L137" s="4">
        <v>0</v>
      </c>
      <c r="M137" s="5">
        <f t="shared" si="36"/>
        <v>0</v>
      </c>
      <c r="N137" s="4">
        <v>0</v>
      </c>
      <c r="O137" s="5" t="e">
        <f t="shared" si="37"/>
        <v>#DIV/0!</v>
      </c>
      <c r="P137" s="6">
        <f t="shared" si="38"/>
        <v>0</v>
      </c>
      <c r="Q137" s="5">
        <f t="shared" si="39"/>
        <v>0</v>
      </c>
      <c r="R137" s="18"/>
    </row>
    <row r="138" spans="1:18" ht="15.75">
      <c r="A138" s="52" t="s">
        <v>80</v>
      </c>
      <c r="B138" s="53"/>
      <c r="C138" s="54"/>
      <c r="D138" s="4">
        <v>1</v>
      </c>
      <c r="E138" s="5">
        <f t="shared" si="32"/>
        <v>5</v>
      </c>
      <c r="F138" s="4">
        <v>1</v>
      </c>
      <c r="G138" s="5">
        <f t="shared" si="33"/>
        <v>4</v>
      </c>
      <c r="H138" s="4">
        <v>0</v>
      </c>
      <c r="I138" s="5">
        <f t="shared" si="34"/>
        <v>0</v>
      </c>
      <c r="J138" s="4">
        <v>1</v>
      </c>
      <c r="K138" s="5">
        <f t="shared" si="35"/>
        <v>5.555555555555555</v>
      </c>
      <c r="L138" s="4">
        <v>1</v>
      </c>
      <c r="M138" s="5">
        <f t="shared" si="36"/>
        <v>14.285714285714285</v>
      </c>
      <c r="N138" s="4">
        <v>0</v>
      </c>
      <c r="O138" s="5" t="e">
        <f t="shared" si="37"/>
        <v>#DIV/0!</v>
      </c>
      <c r="P138" s="6">
        <f t="shared" si="38"/>
        <v>4</v>
      </c>
      <c r="Q138" s="5">
        <f t="shared" si="39"/>
        <v>4.444444444444445</v>
      </c>
      <c r="R138" s="18"/>
    </row>
    <row r="139" spans="1:18" ht="31.5" customHeight="1">
      <c r="A139" s="85" t="s">
        <v>81</v>
      </c>
      <c r="B139" s="86"/>
      <c r="C139" s="87"/>
      <c r="D139" s="4">
        <v>0</v>
      </c>
      <c r="E139" s="5">
        <f t="shared" si="32"/>
        <v>0</v>
      </c>
      <c r="F139" s="4">
        <v>0</v>
      </c>
      <c r="G139" s="5">
        <f t="shared" si="33"/>
        <v>0</v>
      </c>
      <c r="H139" s="4">
        <v>0</v>
      </c>
      <c r="I139" s="5">
        <f t="shared" si="34"/>
        <v>0</v>
      </c>
      <c r="J139" s="4">
        <v>0</v>
      </c>
      <c r="K139" s="5">
        <f t="shared" si="35"/>
        <v>0</v>
      </c>
      <c r="L139" s="4">
        <v>0</v>
      </c>
      <c r="M139" s="5">
        <f t="shared" si="36"/>
        <v>0</v>
      </c>
      <c r="N139" s="4">
        <v>0</v>
      </c>
      <c r="O139" s="5" t="e">
        <f t="shared" si="37"/>
        <v>#DIV/0!</v>
      </c>
      <c r="P139" s="6">
        <f t="shared" si="38"/>
        <v>0</v>
      </c>
      <c r="Q139" s="5">
        <f t="shared" si="39"/>
        <v>0</v>
      </c>
      <c r="R139" s="18"/>
    </row>
    <row r="140" spans="1:18" ht="15.75">
      <c r="A140" s="52" t="s">
        <v>82</v>
      </c>
      <c r="B140" s="53"/>
      <c r="C140" s="54"/>
      <c r="D140" s="4">
        <v>0</v>
      </c>
      <c r="E140" s="5">
        <f t="shared" si="32"/>
        <v>0</v>
      </c>
      <c r="F140" s="4">
        <v>0</v>
      </c>
      <c r="G140" s="5">
        <f t="shared" si="33"/>
        <v>0</v>
      </c>
      <c r="H140" s="4">
        <v>0</v>
      </c>
      <c r="I140" s="5">
        <f t="shared" si="34"/>
        <v>0</v>
      </c>
      <c r="J140" s="4">
        <v>0</v>
      </c>
      <c r="K140" s="5">
        <f t="shared" si="35"/>
        <v>0</v>
      </c>
      <c r="L140" s="4">
        <v>0</v>
      </c>
      <c r="M140" s="5">
        <f t="shared" si="36"/>
        <v>0</v>
      </c>
      <c r="N140" s="4">
        <v>0</v>
      </c>
      <c r="O140" s="5" t="e">
        <f t="shared" si="37"/>
        <v>#DIV/0!</v>
      </c>
      <c r="P140" s="6">
        <f>D140+F140+H140+J140+L140+N140</f>
        <v>0</v>
      </c>
      <c r="Q140" s="5">
        <f t="shared" si="39"/>
        <v>0</v>
      </c>
      <c r="R140" s="18"/>
    </row>
    <row r="141" spans="1:18" ht="15.75">
      <c r="A141" s="85" t="s">
        <v>75</v>
      </c>
      <c r="B141" s="86"/>
      <c r="C141" s="87"/>
      <c r="D141" s="4">
        <v>0</v>
      </c>
      <c r="E141" s="5">
        <f t="shared" si="32"/>
        <v>0</v>
      </c>
      <c r="F141" s="4">
        <v>1</v>
      </c>
      <c r="G141" s="5">
        <f t="shared" si="33"/>
        <v>4</v>
      </c>
      <c r="H141" s="4">
        <v>0</v>
      </c>
      <c r="I141" s="5">
        <f t="shared" si="34"/>
        <v>0</v>
      </c>
      <c r="J141" s="4">
        <v>0</v>
      </c>
      <c r="K141" s="5">
        <f t="shared" si="35"/>
        <v>0</v>
      </c>
      <c r="L141" s="4">
        <v>1</v>
      </c>
      <c r="M141" s="5">
        <f t="shared" si="36"/>
        <v>14.285714285714285</v>
      </c>
      <c r="N141" s="4">
        <v>0</v>
      </c>
      <c r="O141" s="5" t="e">
        <f t="shared" si="37"/>
        <v>#DIV/0!</v>
      </c>
      <c r="P141" s="6">
        <f t="shared" si="38"/>
        <v>2</v>
      </c>
      <c r="Q141" s="5">
        <f t="shared" si="39"/>
        <v>2.2222222222222223</v>
      </c>
      <c r="R141" s="18"/>
    </row>
    <row r="142" spans="1:18" ht="15.75">
      <c r="A142" s="52" t="s">
        <v>14</v>
      </c>
      <c r="B142" s="53"/>
      <c r="C142" s="54"/>
      <c r="D142" s="4">
        <v>0</v>
      </c>
      <c r="E142" s="5">
        <f t="shared" si="32"/>
        <v>0</v>
      </c>
      <c r="F142" s="4">
        <v>0</v>
      </c>
      <c r="G142" s="5">
        <f t="shared" si="33"/>
        <v>0</v>
      </c>
      <c r="H142" s="4">
        <v>0</v>
      </c>
      <c r="I142" s="5">
        <f t="shared" si="34"/>
        <v>0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0</v>
      </c>
      <c r="O142" s="5" t="e">
        <f t="shared" si="37"/>
        <v>#DIV/0!</v>
      </c>
      <c r="P142" s="6">
        <f t="shared" si="38"/>
        <v>0</v>
      </c>
      <c r="Q142" s="5">
        <f t="shared" si="39"/>
        <v>0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5</v>
      </c>
      <c r="F143" s="8"/>
      <c r="G143" s="9">
        <f>SUM(G136:G142)</f>
        <v>8</v>
      </c>
      <c r="H143" s="8"/>
      <c r="I143" s="9">
        <f>SUM(I136:I142)</f>
        <v>5</v>
      </c>
      <c r="J143" s="8"/>
      <c r="K143" s="9">
        <f>SUM(K136:K142)</f>
        <v>5.555555555555555</v>
      </c>
      <c r="L143" s="8"/>
      <c r="M143" s="9">
        <f>SUM(M136:M142)</f>
        <v>28.57142857142857</v>
      </c>
      <c r="N143" s="8"/>
      <c r="O143" s="9" t="e">
        <f>SUM(O136:O142)</f>
        <v>#DIV/0!</v>
      </c>
      <c r="P143" s="8"/>
      <c r="Q143" s="9">
        <f>SUM(Q136:Q142)</f>
        <v>7.777777777777778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B7">
      <selection activeCell="S39" sqref="S39"/>
    </sheetView>
  </sheetViews>
  <sheetFormatPr defaultColWidth="9.140625" defaultRowHeight="15"/>
  <cols>
    <col min="1" max="2" width="9.140625" style="17" customWidth="1"/>
    <col min="3" max="3" width="14.00390625" style="17" customWidth="1"/>
    <col min="4" max="12" width="9.140625" style="17" customWidth="1"/>
    <col min="13" max="13" width="8.8515625" style="17" customWidth="1"/>
    <col min="14" max="14" width="9.140625" style="17" customWidth="1"/>
    <col min="15" max="15" width="8.8515625" style="17" customWidth="1"/>
    <col min="16" max="16" width="9.140625" style="17" customWidth="1"/>
    <col min="17" max="17" width="9.28125" style="17" bestFit="1" customWidth="1"/>
    <col min="18" max="16384" width="9.140625" style="17" customWidth="1"/>
  </cols>
  <sheetData>
    <row r="1" spans="1:17" ht="15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8" ht="18">
      <c r="A3" s="61" t="s">
        <v>44</v>
      </c>
      <c r="B3" s="62"/>
      <c r="C3" s="63"/>
      <c r="D3" s="64" t="s">
        <v>0</v>
      </c>
      <c r="E3" s="65"/>
      <c r="F3" s="64" t="s">
        <v>1</v>
      </c>
      <c r="G3" s="65"/>
      <c r="H3" s="66" t="s">
        <v>4</v>
      </c>
      <c r="I3" s="67"/>
      <c r="J3" s="64" t="s">
        <v>2</v>
      </c>
      <c r="K3" s="65"/>
      <c r="L3" s="68" t="s">
        <v>3</v>
      </c>
      <c r="M3" s="69"/>
      <c r="N3" s="66" t="s">
        <v>5</v>
      </c>
      <c r="O3" s="67"/>
      <c r="P3" s="64" t="s">
        <v>6</v>
      </c>
      <c r="Q3" s="65"/>
      <c r="R3" s="16"/>
    </row>
    <row r="4" spans="1:18" ht="18">
      <c r="A4" s="61" t="s">
        <v>7</v>
      </c>
      <c r="B4" s="62"/>
      <c r="C4" s="63"/>
      <c r="D4" s="70">
        <v>113</v>
      </c>
      <c r="E4" s="71"/>
      <c r="F4" s="72">
        <v>107</v>
      </c>
      <c r="G4" s="73"/>
      <c r="H4" s="70">
        <v>57</v>
      </c>
      <c r="I4" s="71"/>
      <c r="J4" s="70">
        <v>76</v>
      </c>
      <c r="K4" s="71"/>
      <c r="L4" s="70">
        <v>30</v>
      </c>
      <c r="M4" s="71"/>
      <c r="N4" s="74">
        <v>10</v>
      </c>
      <c r="O4" s="75"/>
      <c r="P4" s="64">
        <f>D4+F4+H4+J4+L4+N4</f>
        <v>393</v>
      </c>
      <c r="Q4" s="65"/>
      <c r="R4" s="16"/>
    </row>
    <row r="5" spans="1:18" ht="18">
      <c r="A5" s="76"/>
      <c r="B5" s="76"/>
      <c r="C5" s="77"/>
      <c r="D5" s="1" t="s">
        <v>8</v>
      </c>
      <c r="E5" s="1" t="s">
        <v>9</v>
      </c>
      <c r="F5" s="1" t="s">
        <v>8</v>
      </c>
      <c r="G5" s="1" t="s">
        <v>9</v>
      </c>
      <c r="H5" s="1" t="s">
        <v>8</v>
      </c>
      <c r="I5" s="1" t="s">
        <v>9</v>
      </c>
      <c r="J5" s="1" t="s">
        <v>8</v>
      </c>
      <c r="K5" s="1" t="s">
        <v>9</v>
      </c>
      <c r="L5" s="1" t="s">
        <v>8</v>
      </c>
      <c r="M5" s="1" t="s">
        <v>9</v>
      </c>
      <c r="N5" s="2" t="s">
        <v>8</v>
      </c>
      <c r="O5" s="2" t="s">
        <v>9</v>
      </c>
      <c r="P5" s="1" t="s">
        <v>8</v>
      </c>
      <c r="Q5" s="1" t="s">
        <v>9</v>
      </c>
      <c r="R5" s="16"/>
    </row>
    <row r="6" spans="1:18" ht="18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8"/>
      <c r="R6" s="3"/>
    </row>
    <row r="7" spans="1:18" ht="15.75">
      <c r="A7" s="52" t="s">
        <v>16</v>
      </c>
      <c r="B7" s="53"/>
      <c r="C7" s="54"/>
      <c r="D7" s="4">
        <v>80</v>
      </c>
      <c r="E7" s="5">
        <f>(D7/D$4)*100</f>
        <v>70.79646017699115</v>
      </c>
      <c r="F7" s="15">
        <v>75</v>
      </c>
      <c r="G7" s="5">
        <f>(F7/F$4)*100</f>
        <v>70.09345794392523</v>
      </c>
      <c r="H7" s="4">
        <v>18</v>
      </c>
      <c r="I7" s="5">
        <f>(H7/H$4)*100</f>
        <v>31.57894736842105</v>
      </c>
      <c r="J7" s="4">
        <v>44</v>
      </c>
      <c r="K7" s="5">
        <f>(J7/J$4)*100</f>
        <v>57.89473684210527</v>
      </c>
      <c r="L7" s="4">
        <v>19</v>
      </c>
      <c r="M7" s="5">
        <f>(L7/L$4)*100</f>
        <v>63.33333333333333</v>
      </c>
      <c r="N7" s="4">
        <v>5</v>
      </c>
      <c r="O7" s="5">
        <f>(N7/N$4)*100</f>
        <v>50</v>
      </c>
      <c r="P7" s="6">
        <f>D7+F7+H7+J7+L7+N7</f>
        <v>241</v>
      </c>
      <c r="Q7" s="5">
        <f>(P7/P$4)*100</f>
        <v>61.32315521628499</v>
      </c>
      <c r="R7" s="18"/>
    </row>
    <row r="8" spans="1:18" ht="15.75">
      <c r="A8" s="52" t="s">
        <v>17</v>
      </c>
      <c r="B8" s="53"/>
      <c r="C8" s="54"/>
      <c r="D8" s="4">
        <v>31</v>
      </c>
      <c r="E8" s="5">
        <f>(D8/D$4)*100</f>
        <v>27.43362831858407</v>
      </c>
      <c r="F8" s="15">
        <v>31</v>
      </c>
      <c r="G8" s="5">
        <f>(F8/F$4)*100</f>
        <v>28.971962616822427</v>
      </c>
      <c r="H8" s="4">
        <v>38</v>
      </c>
      <c r="I8" s="5">
        <f>(H8/H$4)*100</f>
        <v>66.66666666666666</v>
      </c>
      <c r="J8" s="4">
        <v>31</v>
      </c>
      <c r="K8" s="5">
        <f>(J8/J$4)*100</f>
        <v>40.78947368421053</v>
      </c>
      <c r="L8" s="4">
        <v>10</v>
      </c>
      <c r="M8" s="5">
        <f>(L8/L$4)*100</f>
        <v>33.33333333333333</v>
      </c>
      <c r="N8" s="4">
        <v>4</v>
      </c>
      <c r="O8" s="5">
        <f>(N8/N$4)*100</f>
        <v>40</v>
      </c>
      <c r="P8" s="6">
        <f>D8+F8+H8+J8+L8+N8</f>
        <v>145</v>
      </c>
      <c r="Q8" s="5">
        <f>(P8/P$4)*100</f>
        <v>36.895674300254456</v>
      </c>
      <c r="R8" s="18"/>
    </row>
    <row r="9" spans="1:18" ht="15.75">
      <c r="A9" s="61" t="s">
        <v>10</v>
      </c>
      <c r="B9" s="62"/>
      <c r="C9" s="63"/>
      <c r="D9" s="4">
        <v>2</v>
      </c>
      <c r="E9" s="5">
        <f>(D9/D$4)*100</f>
        <v>1.7699115044247788</v>
      </c>
      <c r="F9" s="15">
        <v>1</v>
      </c>
      <c r="G9" s="5">
        <f>(F9/F$4)*100</f>
        <v>0.9345794392523363</v>
      </c>
      <c r="H9" s="4">
        <v>1</v>
      </c>
      <c r="I9" s="5">
        <f>(H9/H$4)*100</f>
        <v>1.7543859649122806</v>
      </c>
      <c r="J9" s="4">
        <v>1</v>
      </c>
      <c r="K9" s="5">
        <f>(J9/J$4)*100</f>
        <v>1.3157894736842104</v>
      </c>
      <c r="L9" s="4">
        <v>1</v>
      </c>
      <c r="M9" s="5">
        <f>(L9/L$4)*100</f>
        <v>3.3333333333333335</v>
      </c>
      <c r="N9" s="4">
        <v>1</v>
      </c>
      <c r="O9" s="5">
        <f>(N9/N$4)*100</f>
        <v>10</v>
      </c>
      <c r="P9" s="6">
        <f>D9+F9+H9+J9+L9+N9</f>
        <v>7</v>
      </c>
      <c r="Q9" s="5">
        <f>(P9/P$4)*100</f>
        <v>1.7811704834605597</v>
      </c>
      <c r="R9" s="18"/>
    </row>
    <row r="10" spans="1:18" s="30" customFormat="1" ht="15.75">
      <c r="A10" s="7"/>
      <c r="B10" s="7"/>
      <c r="C10" s="7"/>
      <c r="D10" s="8"/>
      <c r="E10" s="19">
        <f>SUM(E7:E9)</f>
        <v>100</v>
      </c>
      <c r="F10" s="8"/>
      <c r="G10" s="19">
        <f>SUM(G7:G9)</f>
        <v>99.99999999999999</v>
      </c>
      <c r="H10" s="8"/>
      <c r="I10" s="19">
        <f>SUM(I7:I9)</f>
        <v>99.99999999999999</v>
      </c>
      <c r="J10" s="8"/>
      <c r="K10" s="19">
        <f>SUM(K7:K9)</f>
        <v>100</v>
      </c>
      <c r="L10" s="8"/>
      <c r="M10" s="19">
        <f>SUM(M7:M9)</f>
        <v>99.99999999999999</v>
      </c>
      <c r="N10" s="8"/>
      <c r="O10" s="19">
        <f>SUM(O7:O9)</f>
        <v>100</v>
      </c>
      <c r="P10" s="8"/>
      <c r="Q10" s="19">
        <f>SUM(Q7:Q9)</f>
        <v>100</v>
      </c>
      <c r="R10" s="29"/>
    </row>
    <row r="11" spans="1:18" ht="18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8"/>
    </row>
    <row r="12" spans="1:18" ht="15.75">
      <c r="A12" s="52" t="s">
        <v>11</v>
      </c>
      <c r="B12" s="53"/>
      <c r="C12" s="54"/>
      <c r="D12" s="4">
        <v>62</v>
      </c>
      <c r="E12" s="5">
        <f>(D12/D$4)*100</f>
        <v>54.86725663716814</v>
      </c>
      <c r="F12" s="15">
        <v>63</v>
      </c>
      <c r="G12" s="5">
        <f>(F12/F$4)*100</f>
        <v>58.87850467289719</v>
      </c>
      <c r="H12" s="4">
        <v>26</v>
      </c>
      <c r="I12" s="5">
        <f>(H12/H$4)*100</f>
        <v>45.614035087719294</v>
      </c>
      <c r="J12" s="4">
        <v>28</v>
      </c>
      <c r="K12" s="5">
        <f>(J12/J$4)*100</f>
        <v>36.84210526315789</v>
      </c>
      <c r="L12" s="4">
        <v>9</v>
      </c>
      <c r="M12" s="5">
        <f>(L12/L$4)*100</f>
        <v>30</v>
      </c>
      <c r="N12" s="4">
        <v>5</v>
      </c>
      <c r="O12" s="5">
        <f>(N12/N$4)*100</f>
        <v>50</v>
      </c>
      <c r="P12" s="6">
        <f>D12+F12+H12+J12+L12+N12</f>
        <v>193</v>
      </c>
      <c r="Q12" s="5">
        <f>(P12/P$4)*100</f>
        <v>49.10941475826972</v>
      </c>
      <c r="R12" s="18"/>
    </row>
    <row r="13" spans="1:18" ht="15.75">
      <c r="A13" s="52" t="s">
        <v>12</v>
      </c>
      <c r="B13" s="53"/>
      <c r="C13" s="54"/>
      <c r="D13" s="4">
        <v>51</v>
      </c>
      <c r="E13" s="5">
        <f>(D13/D$4)*100</f>
        <v>45.13274336283185</v>
      </c>
      <c r="F13" s="15">
        <v>44</v>
      </c>
      <c r="G13" s="5">
        <f>(F13/F$4)*100</f>
        <v>41.1214953271028</v>
      </c>
      <c r="H13" s="4">
        <v>31</v>
      </c>
      <c r="I13" s="5">
        <f>(H13/H$4)*100</f>
        <v>54.385964912280706</v>
      </c>
      <c r="J13" s="4">
        <v>48</v>
      </c>
      <c r="K13" s="5">
        <f>(J13/J$4)*100</f>
        <v>63.1578947368421</v>
      </c>
      <c r="L13" s="4">
        <v>21</v>
      </c>
      <c r="M13" s="5">
        <f>(L13/L$4)*100</f>
        <v>70</v>
      </c>
      <c r="N13" s="4">
        <v>5</v>
      </c>
      <c r="O13" s="5">
        <f>(N13/N$4)*100</f>
        <v>50</v>
      </c>
      <c r="P13" s="6">
        <f>D13+F13+H13+J13+L13+N13</f>
        <v>200</v>
      </c>
      <c r="Q13" s="5">
        <f>(P13/P$4)*100</f>
        <v>50.89058524173028</v>
      </c>
      <c r="R13" s="18"/>
    </row>
    <row r="14" spans="1:18" ht="15.75">
      <c r="A14" s="52" t="s">
        <v>18</v>
      </c>
      <c r="B14" s="53"/>
      <c r="C14" s="54"/>
      <c r="D14" s="4">
        <v>0</v>
      </c>
      <c r="E14" s="5">
        <f>(D14/D$4)*100</f>
        <v>0</v>
      </c>
      <c r="F14" s="15">
        <v>0</v>
      </c>
      <c r="G14" s="5">
        <f>(F14/F$4)*100</f>
        <v>0</v>
      </c>
      <c r="H14" s="4">
        <v>0</v>
      </c>
      <c r="I14" s="5">
        <f>(H14/H$4)*100</f>
        <v>0</v>
      </c>
      <c r="J14" s="4">
        <v>0</v>
      </c>
      <c r="K14" s="5">
        <f>(J14/J$4)*100</f>
        <v>0</v>
      </c>
      <c r="L14" s="4">
        <v>0</v>
      </c>
      <c r="M14" s="5">
        <f>(L14/L$4)*100</f>
        <v>0</v>
      </c>
      <c r="N14" s="4">
        <v>0</v>
      </c>
      <c r="O14" s="5">
        <f>(N14/N$4)*100</f>
        <v>0</v>
      </c>
      <c r="P14" s="6">
        <f>D14+F14+H14+J14+L14+N14</f>
        <v>0</v>
      </c>
      <c r="Q14" s="5">
        <f>(P14/P$4)*100</f>
        <v>0</v>
      </c>
      <c r="R14" s="18"/>
    </row>
    <row r="15" spans="1:18" ht="15.75">
      <c r="A15" s="61" t="s">
        <v>10</v>
      </c>
      <c r="B15" s="62"/>
      <c r="C15" s="63"/>
      <c r="D15" s="4">
        <v>0</v>
      </c>
      <c r="E15" s="5">
        <f>(D15/D$4)*100</f>
        <v>0</v>
      </c>
      <c r="F15" s="15">
        <v>0</v>
      </c>
      <c r="G15" s="5">
        <f>(F15/F$4)*100</f>
        <v>0</v>
      </c>
      <c r="H15" s="4">
        <v>0</v>
      </c>
      <c r="I15" s="5">
        <f>(H15/H$4)*100</f>
        <v>0</v>
      </c>
      <c r="J15" s="4">
        <v>0</v>
      </c>
      <c r="K15" s="5">
        <f>(J15/J$4)*100</f>
        <v>0</v>
      </c>
      <c r="L15" s="4">
        <v>0</v>
      </c>
      <c r="M15" s="5">
        <f>(L15/L$4)*100</f>
        <v>0</v>
      </c>
      <c r="N15" s="4">
        <v>0</v>
      </c>
      <c r="O15" s="5">
        <f>(N15/N$4)*100</f>
        <v>0</v>
      </c>
      <c r="P15" s="6">
        <f>D15+F15+H15+J15+L15+N15</f>
        <v>0</v>
      </c>
      <c r="Q15" s="5">
        <f>(P15/P$4)*100</f>
        <v>0</v>
      </c>
      <c r="R15" s="18"/>
    </row>
    <row r="16" spans="1:18" s="30" customFormat="1" ht="15.75">
      <c r="A16" s="7"/>
      <c r="B16" s="7"/>
      <c r="C16" s="7"/>
      <c r="D16" s="8"/>
      <c r="E16" s="19">
        <f>SUM(E12:E15)</f>
        <v>100</v>
      </c>
      <c r="F16" s="8"/>
      <c r="G16" s="19">
        <f>SUM(G12:G15)</f>
        <v>100</v>
      </c>
      <c r="H16" s="8"/>
      <c r="I16" s="19">
        <f>SUM(I12:I15)</f>
        <v>100</v>
      </c>
      <c r="J16" s="8"/>
      <c r="K16" s="19">
        <f>SUM(K12:K15)</f>
        <v>100</v>
      </c>
      <c r="L16" s="8"/>
      <c r="M16" s="19">
        <f>SUM(M12:M15)</f>
        <v>100</v>
      </c>
      <c r="N16" s="8"/>
      <c r="O16" s="19">
        <f>SUM(O12:O15)</f>
        <v>100</v>
      </c>
      <c r="P16" s="8"/>
      <c r="Q16" s="19">
        <f>SUM(Q12:Q15)</f>
        <v>100</v>
      </c>
      <c r="R16" s="29"/>
    </row>
    <row r="17" spans="1:18" ht="18">
      <c r="A17" s="60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8"/>
    </row>
    <row r="18" spans="1:18" ht="15.75">
      <c r="A18" s="52" t="s">
        <v>19</v>
      </c>
      <c r="B18" s="53"/>
      <c r="C18" s="54"/>
      <c r="D18" s="4">
        <v>10</v>
      </c>
      <c r="E18" s="5">
        <f>(D18/D$4)*100</f>
        <v>8.849557522123893</v>
      </c>
      <c r="F18" s="15">
        <v>2</v>
      </c>
      <c r="G18" s="5">
        <f>(F18/F$4)*100</f>
        <v>1.8691588785046727</v>
      </c>
      <c r="H18" s="4">
        <v>27</v>
      </c>
      <c r="I18" s="5">
        <f>(H18/H$4)*100</f>
        <v>47.368421052631575</v>
      </c>
      <c r="J18" s="4">
        <v>32</v>
      </c>
      <c r="K18" s="5">
        <f>(J18/J$4)*100</f>
        <v>42.10526315789473</v>
      </c>
      <c r="L18" s="4">
        <v>9</v>
      </c>
      <c r="M18" s="5">
        <f>(L18/L$4)*100</f>
        <v>30</v>
      </c>
      <c r="N18" s="4">
        <v>4</v>
      </c>
      <c r="O18" s="5">
        <f>(N18/N$4)*100</f>
        <v>40</v>
      </c>
      <c r="P18" s="6">
        <f>D18+F18+H18+J18+L18+N18</f>
        <v>84</v>
      </c>
      <c r="Q18" s="5">
        <f>(P18/P$4)*100</f>
        <v>21.374045801526716</v>
      </c>
      <c r="R18" s="18"/>
    </row>
    <row r="19" spans="1:18" ht="15.75">
      <c r="A19" s="52" t="s">
        <v>21</v>
      </c>
      <c r="B19" s="53"/>
      <c r="C19" s="54"/>
      <c r="D19" s="4">
        <v>51</v>
      </c>
      <c r="E19" s="5">
        <f>(D19/D$4)*100</f>
        <v>45.13274336283185</v>
      </c>
      <c r="F19" s="15">
        <v>39</v>
      </c>
      <c r="G19" s="5">
        <f>(F19/F$4)*100</f>
        <v>36.44859813084112</v>
      </c>
      <c r="H19" s="4">
        <v>14</v>
      </c>
      <c r="I19" s="5">
        <f>(H19/H$4)*100</f>
        <v>24.561403508771928</v>
      </c>
      <c r="J19" s="4">
        <v>19</v>
      </c>
      <c r="K19" s="5">
        <f>(J19/J$4)*100</f>
        <v>25</v>
      </c>
      <c r="L19" s="4">
        <v>16</v>
      </c>
      <c r="M19" s="5">
        <f>(L19/L$4)*100</f>
        <v>53.333333333333336</v>
      </c>
      <c r="N19" s="4">
        <v>4</v>
      </c>
      <c r="O19" s="5">
        <f>(N19/N$4)*100</f>
        <v>40</v>
      </c>
      <c r="P19" s="6">
        <f>D19+F19+H19+J19+L19+N19</f>
        <v>143</v>
      </c>
      <c r="Q19" s="5">
        <f>(P19/P$4)*100</f>
        <v>36.38676844783715</v>
      </c>
      <c r="R19" s="18"/>
    </row>
    <row r="20" spans="1:18" ht="15.75">
      <c r="A20" s="52" t="s">
        <v>20</v>
      </c>
      <c r="B20" s="53"/>
      <c r="C20" s="54"/>
      <c r="D20" s="4">
        <v>34</v>
      </c>
      <c r="E20" s="5">
        <f>(D20/D$4)*100</f>
        <v>30.08849557522124</v>
      </c>
      <c r="F20" s="15">
        <v>26</v>
      </c>
      <c r="G20" s="5">
        <f>(F20/F$4)*100</f>
        <v>24.299065420560748</v>
      </c>
      <c r="H20" s="4">
        <v>11</v>
      </c>
      <c r="I20" s="5">
        <f>(H20/H$4)*100</f>
        <v>19.298245614035086</v>
      </c>
      <c r="J20" s="4">
        <v>11</v>
      </c>
      <c r="K20" s="5">
        <f>(J20/J$4)*100</f>
        <v>14.473684210526317</v>
      </c>
      <c r="L20" s="4">
        <v>2</v>
      </c>
      <c r="M20" s="5">
        <f>(L20/L$4)*100</f>
        <v>6.666666666666667</v>
      </c>
      <c r="N20" s="4">
        <v>2</v>
      </c>
      <c r="O20" s="5">
        <f>(N20/N$4)*100</f>
        <v>20</v>
      </c>
      <c r="P20" s="6">
        <f>D20+F20+H20+J20+L20+N20</f>
        <v>86</v>
      </c>
      <c r="Q20" s="5">
        <f>(P20/P$4)*100</f>
        <v>21.882951653944023</v>
      </c>
      <c r="R20" s="18"/>
    </row>
    <row r="21" spans="1:18" ht="15.75">
      <c r="A21" s="52" t="s">
        <v>22</v>
      </c>
      <c r="B21" s="53"/>
      <c r="C21" s="54"/>
      <c r="D21" s="4">
        <v>17</v>
      </c>
      <c r="E21" s="5">
        <f>(D21/D$4)*100</f>
        <v>15.04424778761062</v>
      </c>
      <c r="F21" s="15">
        <v>40</v>
      </c>
      <c r="G21" s="5">
        <f>(F21/F$4)*100</f>
        <v>37.38317757009346</v>
      </c>
      <c r="H21" s="4">
        <v>5</v>
      </c>
      <c r="I21" s="5">
        <f>(H21/H$4)*100</f>
        <v>8.771929824561402</v>
      </c>
      <c r="J21" s="4">
        <v>14</v>
      </c>
      <c r="K21" s="5">
        <f>(J21/J$4)*100</f>
        <v>18.421052631578945</v>
      </c>
      <c r="L21" s="4">
        <v>3</v>
      </c>
      <c r="M21" s="5">
        <f>(L21/L$4)*100</f>
        <v>10</v>
      </c>
      <c r="N21" s="4">
        <v>0</v>
      </c>
      <c r="O21" s="5">
        <f>(N21/N$4)*100</f>
        <v>0</v>
      </c>
      <c r="P21" s="6">
        <f>D21+F21+H21+J21+L21+N21</f>
        <v>79</v>
      </c>
      <c r="Q21" s="5">
        <f>(P21/P$4)*100</f>
        <v>20.10178117048346</v>
      </c>
      <c r="R21" s="18"/>
    </row>
    <row r="22" spans="1:18" ht="15.75">
      <c r="A22" s="79" t="s">
        <v>15</v>
      </c>
      <c r="B22" s="80"/>
      <c r="C22" s="81"/>
      <c r="D22" s="21">
        <v>1</v>
      </c>
      <c r="E22" s="22">
        <f>(D22/D$4)*100</f>
        <v>0.8849557522123894</v>
      </c>
      <c r="F22" s="23">
        <v>0</v>
      </c>
      <c r="G22" s="22">
        <f>(F22/F$4)*100</f>
        <v>0</v>
      </c>
      <c r="H22" s="21">
        <v>0</v>
      </c>
      <c r="I22" s="22">
        <f>(H22/H$4)*100</f>
        <v>0</v>
      </c>
      <c r="J22" s="21">
        <v>0</v>
      </c>
      <c r="K22" s="22">
        <f>(J22/J$4)*100</f>
        <v>0</v>
      </c>
      <c r="L22" s="21">
        <v>0</v>
      </c>
      <c r="M22" s="22">
        <f>(L22/L$4)*100</f>
        <v>0</v>
      </c>
      <c r="N22" s="21">
        <v>0</v>
      </c>
      <c r="O22" s="22">
        <f>(N22/N$4)*100</f>
        <v>0</v>
      </c>
      <c r="P22" s="24">
        <f>D22+F22+H22+J22+L22+N22</f>
        <v>1</v>
      </c>
      <c r="Q22" s="22">
        <f>(P22/P$4)*100</f>
        <v>0.2544529262086514</v>
      </c>
      <c r="R22" s="18"/>
    </row>
    <row r="23" spans="1:18" s="30" customFormat="1" ht="15.75">
      <c r="A23" s="20"/>
      <c r="B23" s="20"/>
      <c r="C23" s="20"/>
      <c r="D23" s="26"/>
      <c r="E23" s="25">
        <f>SUM(E18:E22)</f>
        <v>100</v>
      </c>
      <c r="F23" s="31"/>
      <c r="G23" s="25">
        <f>SUM(G18:G22)</f>
        <v>100</v>
      </c>
      <c r="H23" s="26"/>
      <c r="I23" s="25">
        <f>SUM(I18:I22)</f>
        <v>99.99999999999999</v>
      </c>
      <c r="J23" s="26"/>
      <c r="K23" s="25">
        <f>SUM(K18:K22)</f>
        <v>100</v>
      </c>
      <c r="L23" s="26"/>
      <c r="M23" s="25">
        <f>SUM(M18:M22)</f>
        <v>100.00000000000001</v>
      </c>
      <c r="N23" s="26"/>
      <c r="O23" s="25">
        <f>SUM(O18:O22)</f>
        <v>100</v>
      </c>
      <c r="P23" s="26"/>
      <c r="Q23" s="25">
        <f>SUM(Q18:Q22)</f>
        <v>100</v>
      </c>
      <c r="R23" s="29"/>
    </row>
    <row r="24" spans="1:18" s="30" customFormat="1" ht="15.75">
      <c r="A24" s="11"/>
      <c r="B24" s="11"/>
      <c r="C24" s="11"/>
      <c r="D24" s="12"/>
      <c r="E24" s="13"/>
      <c r="F24" s="3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29"/>
    </row>
    <row r="25" spans="1:18" ht="18">
      <c r="A25" s="60" t="s">
        <v>40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18"/>
    </row>
    <row r="26" spans="1:18" ht="15.75">
      <c r="A26" s="52" t="s">
        <v>23</v>
      </c>
      <c r="B26" s="53"/>
      <c r="C26" s="54"/>
      <c r="D26" s="4">
        <v>16</v>
      </c>
      <c r="E26" s="5">
        <f>(D26/D$4)*100</f>
        <v>14.15929203539823</v>
      </c>
      <c r="F26" s="15">
        <v>0</v>
      </c>
      <c r="G26" s="5">
        <f>(F26/F$4)*100</f>
        <v>0</v>
      </c>
      <c r="H26" s="4">
        <v>11</v>
      </c>
      <c r="I26" s="5">
        <f>(H26/H$4)*100</f>
        <v>19.298245614035086</v>
      </c>
      <c r="J26" s="4">
        <v>13</v>
      </c>
      <c r="K26" s="5">
        <f>(J26/J$4)*100</f>
        <v>17.105263157894736</v>
      </c>
      <c r="L26" s="4">
        <v>3</v>
      </c>
      <c r="M26" s="5">
        <f>(L26/L$4)*100</f>
        <v>10</v>
      </c>
      <c r="N26" s="4">
        <v>2</v>
      </c>
      <c r="O26" s="5">
        <f>(N26/N$4)*100</f>
        <v>20</v>
      </c>
      <c r="P26" s="6">
        <f>D26+F26+H26+J26+L26+N26</f>
        <v>45</v>
      </c>
      <c r="Q26" s="5">
        <f>(P26/P$4)*100</f>
        <v>11.450381679389313</v>
      </c>
      <c r="R26" s="18"/>
    </row>
    <row r="27" spans="1:18" ht="15.75">
      <c r="A27" s="52" t="s">
        <v>24</v>
      </c>
      <c r="B27" s="53"/>
      <c r="C27" s="54"/>
      <c r="D27" s="4">
        <v>77</v>
      </c>
      <c r="E27" s="5">
        <f>(D27/D$4)*100</f>
        <v>68.14159292035397</v>
      </c>
      <c r="F27" s="15">
        <v>52</v>
      </c>
      <c r="G27" s="5">
        <f>(F27/F$4)*100</f>
        <v>48.598130841121495</v>
      </c>
      <c r="H27" s="4">
        <v>46</v>
      </c>
      <c r="I27" s="5">
        <f>(H27/H$4)*100</f>
        <v>80.7017543859649</v>
      </c>
      <c r="J27" s="4">
        <v>52</v>
      </c>
      <c r="K27" s="5">
        <f>(J27/J$4)*100</f>
        <v>68.42105263157895</v>
      </c>
      <c r="L27" s="4">
        <v>19</v>
      </c>
      <c r="M27" s="5">
        <f>(L27/L$4)*100</f>
        <v>63.33333333333333</v>
      </c>
      <c r="N27" s="4">
        <v>7</v>
      </c>
      <c r="O27" s="5">
        <f>(N27/N$4)*100</f>
        <v>70</v>
      </c>
      <c r="P27" s="6">
        <f>D27+F27+H27+J27+L27+N27</f>
        <v>253</v>
      </c>
      <c r="Q27" s="5">
        <f>(P27/P$4)*100</f>
        <v>64.3765903307888</v>
      </c>
      <c r="R27" s="18"/>
    </row>
    <row r="28" spans="1:18" ht="15.75">
      <c r="A28" s="52" t="s">
        <v>25</v>
      </c>
      <c r="B28" s="53"/>
      <c r="C28" s="54"/>
      <c r="D28" s="4">
        <v>14</v>
      </c>
      <c r="E28" s="5">
        <f>(D28/D$4)*100</f>
        <v>12.389380530973451</v>
      </c>
      <c r="F28" s="15">
        <v>23</v>
      </c>
      <c r="G28" s="5">
        <f>(F28/F$4)*100</f>
        <v>21.49532710280374</v>
      </c>
      <c r="H28" s="4">
        <v>0</v>
      </c>
      <c r="I28" s="5">
        <f>(H28/H$4)*100</f>
        <v>0</v>
      </c>
      <c r="J28" s="4">
        <v>8</v>
      </c>
      <c r="K28" s="5">
        <f>(J28/J$4)*100</f>
        <v>10.526315789473683</v>
      </c>
      <c r="L28" s="4">
        <v>8</v>
      </c>
      <c r="M28" s="5">
        <f>(L28/L$4)*100</f>
        <v>26.666666666666668</v>
      </c>
      <c r="N28" s="4">
        <v>0</v>
      </c>
      <c r="O28" s="5">
        <f>(N28/N$4)*100</f>
        <v>0</v>
      </c>
      <c r="P28" s="6">
        <f>D28+F28+H28+J28+L28+N28</f>
        <v>53</v>
      </c>
      <c r="Q28" s="5">
        <f>(P28/P$4)*100</f>
        <v>13.486005089058525</v>
      </c>
      <c r="R28" s="18"/>
    </row>
    <row r="29" spans="1:18" ht="15.75">
      <c r="A29" s="52" t="s">
        <v>26</v>
      </c>
      <c r="B29" s="53"/>
      <c r="C29" s="54"/>
      <c r="D29" s="4">
        <v>5</v>
      </c>
      <c r="E29" s="5">
        <f>(D29/D$4)*100</f>
        <v>4.424778761061947</v>
      </c>
      <c r="F29" s="15">
        <v>31</v>
      </c>
      <c r="G29" s="5">
        <f>(F29/F$4)*100</f>
        <v>28.971962616822427</v>
      </c>
      <c r="H29" s="4">
        <v>0</v>
      </c>
      <c r="I29" s="5">
        <f>(H29/H$4)*100</f>
        <v>0</v>
      </c>
      <c r="J29" s="4">
        <v>1</v>
      </c>
      <c r="K29" s="5">
        <f>(J29/J$4)*100</f>
        <v>1.3157894736842104</v>
      </c>
      <c r="L29" s="4">
        <v>0</v>
      </c>
      <c r="M29" s="5">
        <f>(L29/L$4)*100</f>
        <v>0</v>
      </c>
      <c r="N29" s="4">
        <v>1</v>
      </c>
      <c r="O29" s="5">
        <f>(N29/N$4)*100</f>
        <v>10</v>
      </c>
      <c r="P29" s="6">
        <f>D29+F29+H29+J29+L29+N29</f>
        <v>38</v>
      </c>
      <c r="Q29" s="5">
        <f>(P29/P$4)*100</f>
        <v>9.669211195928753</v>
      </c>
      <c r="R29" s="18"/>
    </row>
    <row r="30" spans="1:18" ht="15.75">
      <c r="A30" s="79" t="s">
        <v>15</v>
      </c>
      <c r="B30" s="80"/>
      <c r="C30" s="81"/>
      <c r="D30" s="21">
        <v>1</v>
      </c>
      <c r="E30" s="22">
        <f>(D30/D$4)*100</f>
        <v>0.8849557522123894</v>
      </c>
      <c r="F30" s="23">
        <v>1</v>
      </c>
      <c r="G30" s="22">
        <f>(F30/F$4)*100</f>
        <v>0.9345794392523363</v>
      </c>
      <c r="H30" s="21">
        <v>0</v>
      </c>
      <c r="I30" s="22">
        <f>(H30/H$4)*100</f>
        <v>0</v>
      </c>
      <c r="J30" s="21">
        <v>2</v>
      </c>
      <c r="K30" s="22">
        <f>(J30/J$4)*100</f>
        <v>2.631578947368421</v>
      </c>
      <c r="L30" s="21">
        <v>0</v>
      </c>
      <c r="M30" s="22">
        <f>(L30/L$4)*100</f>
        <v>0</v>
      </c>
      <c r="N30" s="21">
        <v>0</v>
      </c>
      <c r="O30" s="22">
        <f>(N30/N$4)*100</f>
        <v>0</v>
      </c>
      <c r="P30" s="24">
        <f>D30+F30+H30+J30+L30+N30</f>
        <v>4</v>
      </c>
      <c r="Q30" s="22">
        <f>(P30/P$4)*100</f>
        <v>1.0178117048346056</v>
      </c>
      <c r="R30" s="18"/>
    </row>
    <row r="31" spans="1:18" s="30" customFormat="1" ht="15.75">
      <c r="A31" s="20"/>
      <c r="B31" s="20"/>
      <c r="C31" s="20"/>
      <c r="D31" s="26"/>
      <c r="E31" s="25">
        <f>SUM(E26:E30)</f>
        <v>99.99999999999999</v>
      </c>
      <c r="F31" s="31"/>
      <c r="G31" s="25">
        <f>SUM(G26:G30)</f>
        <v>99.99999999999999</v>
      </c>
      <c r="H31" s="26"/>
      <c r="I31" s="25">
        <f>SUM(I26:I30)</f>
        <v>99.99999999999999</v>
      </c>
      <c r="J31" s="26"/>
      <c r="K31" s="25">
        <f>SUM(K26:K30)</f>
        <v>100</v>
      </c>
      <c r="L31" s="26"/>
      <c r="M31" s="25">
        <f>SUM(M26:M30)</f>
        <v>100</v>
      </c>
      <c r="N31" s="26"/>
      <c r="O31" s="25">
        <f>SUM(O26:O30)</f>
        <v>100</v>
      </c>
      <c r="P31" s="26"/>
      <c r="Q31" s="25">
        <f>SUM(Q26:Q30)</f>
        <v>99.99999999999999</v>
      </c>
      <c r="R31" s="29"/>
    </row>
    <row r="32" spans="1:18" ht="18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8"/>
    </row>
    <row r="33" spans="1:18" ht="15.75">
      <c r="A33" s="52" t="s">
        <v>27</v>
      </c>
      <c r="B33" s="53"/>
      <c r="C33" s="54"/>
      <c r="D33" s="4">
        <v>92</v>
      </c>
      <c r="E33" s="5">
        <f aca="true" t="shared" si="0" ref="E33:E38">(D33/D$4)*100</f>
        <v>81.41592920353983</v>
      </c>
      <c r="F33" s="15">
        <v>74</v>
      </c>
      <c r="G33" s="5">
        <f aca="true" t="shared" si="1" ref="G33:G38">(F33/F$4)*100</f>
        <v>69.1588785046729</v>
      </c>
      <c r="H33" s="4">
        <v>51</v>
      </c>
      <c r="I33" s="5">
        <f aca="true" t="shared" si="2" ref="I33:I38">(H33/H$4)*100</f>
        <v>89.47368421052632</v>
      </c>
      <c r="J33" s="4">
        <v>63</v>
      </c>
      <c r="K33" s="5">
        <f aca="true" t="shared" si="3" ref="K33:K38">(J33/J$4)*100</f>
        <v>82.89473684210526</v>
      </c>
      <c r="L33" s="4">
        <v>23</v>
      </c>
      <c r="M33" s="5">
        <f aca="true" t="shared" si="4" ref="M33:M38">(L33/L$4)*100</f>
        <v>76.66666666666667</v>
      </c>
      <c r="N33" s="4">
        <v>9</v>
      </c>
      <c r="O33" s="5">
        <f aca="true" t="shared" si="5" ref="O33:O38">(N33/N$4)*100</f>
        <v>90</v>
      </c>
      <c r="P33" s="6">
        <f aca="true" t="shared" si="6" ref="P33:P38">D33+F33+H33+J33+L33+N33</f>
        <v>312</v>
      </c>
      <c r="Q33" s="5">
        <f aca="true" t="shared" si="7" ref="Q33:Q38">(P33/P$4)*100</f>
        <v>79.38931297709924</v>
      </c>
      <c r="R33" s="18"/>
    </row>
    <row r="34" spans="1:18" ht="15.75">
      <c r="A34" s="52" t="s">
        <v>28</v>
      </c>
      <c r="B34" s="53"/>
      <c r="C34" s="54"/>
      <c r="D34" s="4">
        <v>2</v>
      </c>
      <c r="E34" s="5">
        <f t="shared" si="0"/>
        <v>1.7699115044247788</v>
      </c>
      <c r="F34" s="15">
        <v>0</v>
      </c>
      <c r="G34" s="5">
        <f t="shared" si="1"/>
        <v>0</v>
      </c>
      <c r="H34" s="4">
        <v>0</v>
      </c>
      <c r="I34" s="5">
        <f t="shared" si="2"/>
        <v>0</v>
      </c>
      <c r="J34" s="4">
        <v>3</v>
      </c>
      <c r="K34" s="5">
        <f t="shared" si="3"/>
        <v>3.9473684210526314</v>
      </c>
      <c r="L34" s="4">
        <v>2</v>
      </c>
      <c r="M34" s="5">
        <f t="shared" si="4"/>
        <v>6.666666666666667</v>
      </c>
      <c r="N34" s="4">
        <v>0</v>
      </c>
      <c r="O34" s="5">
        <f t="shared" si="5"/>
        <v>0</v>
      </c>
      <c r="P34" s="6">
        <f t="shared" si="6"/>
        <v>7</v>
      </c>
      <c r="Q34" s="5">
        <f t="shared" si="7"/>
        <v>1.7811704834605597</v>
      </c>
      <c r="R34" s="18"/>
    </row>
    <row r="35" spans="1:18" ht="15.75">
      <c r="A35" s="52" t="s">
        <v>29</v>
      </c>
      <c r="B35" s="53"/>
      <c r="C35" s="54"/>
      <c r="D35" s="4">
        <v>2</v>
      </c>
      <c r="E35" s="5">
        <f t="shared" si="0"/>
        <v>1.7699115044247788</v>
      </c>
      <c r="F35" s="15">
        <v>3</v>
      </c>
      <c r="G35" s="5">
        <f t="shared" si="1"/>
        <v>2.803738317757009</v>
      </c>
      <c r="H35" s="4">
        <v>5</v>
      </c>
      <c r="I35" s="5">
        <f t="shared" si="2"/>
        <v>8.771929824561402</v>
      </c>
      <c r="J35" s="4">
        <v>5</v>
      </c>
      <c r="K35" s="5">
        <f t="shared" si="3"/>
        <v>6.578947368421052</v>
      </c>
      <c r="L35" s="4">
        <v>3</v>
      </c>
      <c r="M35" s="5">
        <f t="shared" si="4"/>
        <v>10</v>
      </c>
      <c r="N35" s="4">
        <v>0</v>
      </c>
      <c r="O35" s="5">
        <f t="shared" si="5"/>
        <v>0</v>
      </c>
      <c r="P35" s="6">
        <f t="shared" si="6"/>
        <v>18</v>
      </c>
      <c r="Q35" s="5">
        <f t="shared" si="7"/>
        <v>4.580152671755725</v>
      </c>
      <c r="R35" s="18"/>
    </row>
    <row r="36" spans="1:18" ht="15.75">
      <c r="A36" s="52" t="s">
        <v>30</v>
      </c>
      <c r="B36" s="53"/>
      <c r="C36" s="54"/>
      <c r="D36" s="4">
        <v>11</v>
      </c>
      <c r="E36" s="5">
        <f t="shared" si="0"/>
        <v>9.734513274336283</v>
      </c>
      <c r="F36" s="15">
        <v>25</v>
      </c>
      <c r="G36" s="5">
        <f t="shared" si="1"/>
        <v>23.364485981308412</v>
      </c>
      <c r="H36" s="4">
        <v>0</v>
      </c>
      <c r="I36" s="5">
        <f t="shared" si="2"/>
        <v>0</v>
      </c>
      <c r="J36" s="4">
        <v>5</v>
      </c>
      <c r="K36" s="5">
        <f t="shared" si="3"/>
        <v>6.578947368421052</v>
      </c>
      <c r="L36" s="4">
        <v>2</v>
      </c>
      <c r="M36" s="5">
        <f t="shared" si="4"/>
        <v>6.666666666666667</v>
      </c>
      <c r="N36" s="4">
        <v>1</v>
      </c>
      <c r="O36" s="5">
        <f t="shared" si="5"/>
        <v>10</v>
      </c>
      <c r="P36" s="6">
        <f t="shared" si="6"/>
        <v>44</v>
      </c>
      <c r="Q36" s="5">
        <f t="shared" si="7"/>
        <v>11.195928753180661</v>
      </c>
      <c r="R36" s="18"/>
    </row>
    <row r="37" spans="1:18" ht="15.75">
      <c r="A37" s="52" t="s">
        <v>31</v>
      </c>
      <c r="B37" s="53"/>
      <c r="C37" s="54"/>
      <c r="D37" s="4">
        <v>0</v>
      </c>
      <c r="E37" s="5">
        <f t="shared" si="0"/>
        <v>0</v>
      </c>
      <c r="F37" s="15">
        <v>0</v>
      </c>
      <c r="G37" s="5">
        <f t="shared" si="1"/>
        <v>0</v>
      </c>
      <c r="H37" s="4">
        <v>0</v>
      </c>
      <c r="I37" s="5">
        <f t="shared" si="2"/>
        <v>0</v>
      </c>
      <c r="J37" s="4">
        <v>0</v>
      </c>
      <c r="K37" s="5">
        <f t="shared" si="3"/>
        <v>0</v>
      </c>
      <c r="L37" s="4">
        <v>0</v>
      </c>
      <c r="M37" s="5">
        <f t="shared" si="4"/>
        <v>0</v>
      </c>
      <c r="N37" s="4">
        <v>0</v>
      </c>
      <c r="O37" s="5">
        <f t="shared" si="5"/>
        <v>0</v>
      </c>
      <c r="P37" s="6">
        <f t="shared" si="6"/>
        <v>0</v>
      </c>
      <c r="Q37" s="5">
        <f t="shared" si="7"/>
        <v>0</v>
      </c>
      <c r="R37" s="18"/>
    </row>
    <row r="38" spans="1:18" ht="15.75">
      <c r="A38" s="52" t="s">
        <v>14</v>
      </c>
      <c r="B38" s="53"/>
      <c r="C38" s="54"/>
      <c r="D38" s="4">
        <v>6</v>
      </c>
      <c r="E38" s="5">
        <f t="shared" si="0"/>
        <v>5.3097345132743365</v>
      </c>
      <c r="F38" s="15">
        <v>5</v>
      </c>
      <c r="G38" s="5">
        <f t="shared" si="1"/>
        <v>4.672897196261682</v>
      </c>
      <c r="H38" s="4">
        <v>1</v>
      </c>
      <c r="I38" s="5">
        <f t="shared" si="2"/>
        <v>1.7543859649122806</v>
      </c>
      <c r="J38" s="4">
        <v>0</v>
      </c>
      <c r="K38" s="5">
        <f t="shared" si="3"/>
        <v>0</v>
      </c>
      <c r="L38" s="4">
        <v>0</v>
      </c>
      <c r="M38" s="5">
        <f t="shared" si="4"/>
        <v>0</v>
      </c>
      <c r="N38" s="4">
        <v>0</v>
      </c>
      <c r="O38" s="5">
        <f t="shared" si="5"/>
        <v>0</v>
      </c>
      <c r="P38" s="6">
        <f t="shared" si="6"/>
        <v>12</v>
      </c>
      <c r="Q38" s="5">
        <f t="shared" si="7"/>
        <v>3.0534351145038165</v>
      </c>
      <c r="R38" s="18"/>
    </row>
    <row r="39" spans="1:18" s="34" customFormat="1" ht="15.75">
      <c r="A39" s="7"/>
      <c r="B39" s="7"/>
      <c r="C39" s="7"/>
      <c r="D39" s="8"/>
      <c r="E39" s="9">
        <f>SUM(E33:E38)</f>
        <v>100.00000000000001</v>
      </c>
      <c r="F39" s="33"/>
      <c r="G39" s="9">
        <f>SUM(G33:G38)</f>
        <v>100</v>
      </c>
      <c r="H39" s="8"/>
      <c r="I39" s="9">
        <f>SUM(I33:I38)</f>
        <v>99.99999999999999</v>
      </c>
      <c r="J39" s="8"/>
      <c r="K39" s="9">
        <f>SUM(K33:K38)</f>
        <v>100</v>
      </c>
      <c r="L39" s="8"/>
      <c r="M39" s="9">
        <f>SUM(M33:M38)</f>
        <v>100.00000000000001</v>
      </c>
      <c r="N39" s="8"/>
      <c r="O39" s="9">
        <f>SUM(O33:O38)</f>
        <v>100</v>
      </c>
      <c r="P39" s="8"/>
      <c r="Q39" s="9">
        <f>SUM(Q33:Q38)</f>
        <v>100</v>
      </c>
      <c r="R39" s="7"/>
    </row>
    <row r="40" spans="1:18" s="28" customFormat="1" ht="18">
      <c r="A40" s="60" t="s">
        <v>38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7"/>
    </row>
    <row r="41" spans="1:18" ht="15.75">
      <c r="A41" s="52" t="s">
        <v>32</v>
      </c>
      <c r="B41" s="53"/>
      <c r="C41" s="54"/>
      <c r="D41" s="4">
        <v>3</v>
      </c>
      <c r="E41" s="5">
        <f>(D41/D$4)*100</f>
        <v>2.6548672566371683</v>
      </c>
      <c r="F41" s="15">
        <v>0</v>
      </c>
      <c r="G41" s="5">
        <f>(F41/F$4)*100</f>
        <v>0</v>
      </c>
      <c r="H41" s="4">
        <v>1</v>
      </c>
      <c r="I41" s="5">
        <f>(H41/H$4)*100</f>
        <v>1.7543859649122806</v>
      </c>
      <c r="J41" s="4">
        <v>2</v>
      </c>
      <c r="K41" s="5">
        <f>(J41/J$4)*100</f>
        <v>2.631578947368421</v>
      </c>
      <c r="L41" s="4">
        <v>0</v>
      </c>
      <c r="M41" s="5">
        <f>(L41/L$4)*100</f>
        <v>0</v>
      </c>
      <c r="N41" s="4">
        <v>0</v>
      </c>
      <c r="O41" s="5">
        <f>(N41/N$4)*100</f>
        <v>0</v>
      </c>
      <c r="P41" s="6">
        <f>D41+F41+H41+J41+L41+N41</f>
        <v>6</v>
      </c>
      <c r="Q41" s="5">
        <f>(P41/P$4)*100</f>
        <v>1.5267175572519083</v>
      </c>
      <c r="R41" s="18"/>
    </row>
    <row r="42" spans="1:18" ht="15.75">
      <c r="A42" s="52" t="s">
        <v>33</v>
      </c>
      <c r="B42" s="53"/>
      <c r="C42" s="54"/>
      <c r="D42" s="4">
        <v>108</v>
      </c>
      <c r="E42" s="5">
        <f>(D42/D$4)*100</f>
        <v>95.57522123893806</v>
      </c>
      <c r="F42" s="15">
        <v>102</v>
      </c>
      <c r="G42" s="5">
        <f>(F42/F$4)*100</f>
        <v>95.32710280373831</v>
      </c>
      <c r="H42" s="4">
        <v>55</v>
      </c>
      <c r="I42" s="5">
        <f>(H42/H$4)*100</f>
        <v>96.49122807017544</v>
      </c>
      <c r="J42" s="4">
        <v>71</v>
      </c>
      <c r="K42" s="5">
        <f>(J42/J$4)*100</f>
        <v>93.42105263157895</v>
      </c>
      <c r="L42" s="4">
        <v>30</v>
      </c>
      <c r="M42" s="5">
        <f>(L42/L$4)*100</f>
        <v>100</v>
      </c>
      <c r="N42" s="4">
        <v>10</v>
      </c>
      <c r="O42" s="5">
        <f>(N42/N$4)*100</f>
        <v>100</v>
      </c>
      <c r="P42" s="6">
        <f>D42+F42+H42+J42+L42+N42</f>
        <v>376</v>
      </c>
      <c r="Q42" s="5">
        <f>(P42/P$4)*100</f>
        <v>95.67430025445293</v>
      </c>
      <c r="R42" s="18"/>
    </row>
    <row r="43" spans="1:18" ht="15.75">
      <c r="A43" s="52" t="s">
        <v>34</v>
      </c>
      <c r="B43" s="53"/>
      <c r="C43" s="54"/>
      <c r="D43" s="4">
        <v>0</v>
      </c>
      <c r="E43" s="5">
        <f>(D43/D$4)*100</f>
        <v>0</v>
      </c>
      <c r="F43" s="15">
        <v>0</v>
      </c>
      <c r="G43" s="5">
        <f>(F43/F$4)*100</f>
        <v>0</v>
      </c>
      <c r="H43" s="4">
        <v>0</v>
      </c>
      <c r="I43" s="5">
        <f>(H43/H$4)*100</f>
        <v>0</v>
      </c>
      <c r="J43" s="4">
        <v>0</v>
      </c>
      <c r="K43" s="5">
        <f>(J43/J$4)*100</f>
        <v>0</v>
      </c>
      <c r="L43" s="4">
        <v>0</v>
      </c>
      <c r="M43" s="5">
        <f>(L43/L$4)*100</f>
        <v>0</v>
      </c>
      <c r="N43" s="4">
        <v>0</v>
      </c>
      <c r="O43" s="5">
        <f>(N43/N$4)*100</f>
        <v>0</v>
      </c>
      <c r="P43" s="6">
        <f>D43+F43+H43+J43+L43+N43</f>
        <v>0</v>
      </c>
      <c r="Q43" s="5">
        <f>(P43/P$4)*100</f>
        <v>0</v>
      </c>
      <c r="R43" s="18"/>
    </row>
    <row r="44" spans="1:18" ht="15.75">
      <c r="A44" s="52" t="s">
        <v>35</v>
      </c>
      <c r="B44" s="53"/>
      <c r="C44" s="54"/>
      <c r="D44" s="4">
        <v>0</v>
      </c>
      <c r="E44" s="5">
        <f>(D44/D$4)*100</f>
        <v>0</v>
      </c>
      <c r="F44" s="15">
        <v>2</v>
      </c>
      <c r="G44" s="5">
        <f>(F44/F$4)*100</f>
        <v>1.8691588785046727</v>
      </c>
      <c r="H44" s="4">
        <v>0</v>
      </c>
      <c r="I44" s="5">
        <f>(H44/H$4)*100</f>
        <v>0</v>
      </c>
      <c r="J44" s="4">
        <v>0</v>
      </c>
      <c r="K44" s="5">
        <f>(J44/J$4)*100</f>
        <v>0</v>
      </c>
      <c r="L44" s="4">
        <v>0</v>
      </c>
      <c r="M44" s="5">
        <f>(L44/L$4)*100</f>
        <v>0</v>
      </c>
      <c r="N44" s="4">
        <v>0</v>
      </c>
      <c r="O44" s="5">
        <f>(N44/N$4)*100</f>
        <v>0</v>
      </c>
      <c r="P44" s="6">
        <f>D44+F44+H44+J44+L44+N44</f>
        <v>2</v>
      </c>
      <c r="Q44" s="5">
        <f>(P44/P$4)*100</f>
        <v>0.5089058524173028</v>
      </c>
      <c r="R44" s="18"/>
    </row>
    <row r="45" spans="1:18" ht="15.75">
      <c r="A45" s="52" t="s">
        <v>15</v>
      </c>
      <c r="B45" s="53"/>
      <c r="C45" s="54"/>
      <c r="D45" s="4">
        <v>2</v>
      </c>
      <c r="E45" s="5">
        <f>(D45/D$4)*100</f>
        <v>1.7699115044247788</v>
      </c>
      <c r="F45" s="15">
        <v>3</v>
      </c>
      <c r="G45" s="5">
        <f>(F45/F$4)*100</f>
        <v>2.803738317757009</v>
      </c>
      <c r="H45" s="4">
        <v>1</v>
      </c>
      <c r="I45" s="5">
        <f>(H45/H$4)*100</f>
        <v>1.7543859649122806</v>
      </c>
      <c r="J45" s="4">
        <v>3</v>
      </c>
      <c r="K45" s="5">
        <f>(J45/J$4)*100</f>
        <v>3.9473684210526314</v>
      </c>
      <c r="L45" s="4">
        <v>0</v>
      </c>
      <c r="M45" s="5">
        <f>(L45/L$4)*100</f>
        <v>0</v>
      </c>
      <c r="N45" s="4">
        <v>0</v>
      </c>
      <c r="O45" s="5">
        <f>(N45/N$4)*100</f>
        <v>0</v>
      </c>
      <c r="P45" s="6">
        <f>D45+F45+H45+J45+L45+N45</f>
        <v>9</v>
      </c>
      <c r="Q45" s="5">
        <f>(P45/P$4)*100</f>
        <v>2.2900763358778624</v>
      </c>
      <c r="R45" s="18"/>
    </row>
    <row r="46" spans="1:18" s="30" customFormat="1" ht="15.75">
      <c r="A46" s="7"/>
      <c r="B46" s="7"/>
      <c r="C46" s="7"/>
      <c r="D46" s="8"/>
      <c r="E46" s="9">
        <f>SUM(E41:E45)</f>
        <v>100.00000000000001</v>
      </c>
      <c r="F46" s="33"/>
      <c r="G46" s="9">
        <f>SUM(G41:G45)</f>
        <v>100</v>
      </c>
      <c r="H46" s="8"/>
      <c r="I46" s="9">
        <f>SUM(I41:I45)</f>
        <v>99.99999999999999</v>
      </c>
      <c r="J46" s="8"/>
      <c r="K46" s="9">
        <f>SUM(K41:K45)</f>
        <v>100</v>
      </c>
      <c r="L46" s="8"/>
      <c r="M46" s="9">
        <f>SUM(M41:M45)</f>
        <v>100</v>
      </c>
      <c r="N46" s="8"/>
      <c r="O46" s="9">
        <f>SUM(O41:O45)</f>
        <v>100</v>
      </c>
      <c r="P46" s="8"/>
      <c r="Q46" s="9">
        <f>SUM(Q41:Q45)</f>
        <v>100</v>
      </c>
      <c r="R46" s="29"/>
    </row>
    <row r="47" spans="1:18" s="30" customFormat="1" ht="15.75">
      <c r="A47" s="7"/>
      <c r="B47" s="7"/>
      <c r="C47" s="7"/>
      <c r="D47" s="8"/>
      <c r="E47" s="9"/>
      <c r="F47" s="33"/>
      <c r="G47" s="9"/>
      <c r="H47" s="8"/>
      <c r="I47" s="9"/>
      <c r="J47" s="8"/>
      <c r="K47" s="9"/>
      <c r="L47" s="8"/>
      <c r="M47" s="9"/>
      <c r="N47" s="8"/>
      <c r="O47" s="9"/>
      <c r="P47" s="8"/>
      <c r="Q47" s="9"/>
      <c r="R47" s="29"/>
    </row>
    <row r="48" spans="1:18" ht="15.75">
      <c r="A48" s="58" t="s">
        <v>37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18"/>
    </row>
    <row r="49" spans="1:18" ht="21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8"/>
    </row>
    <row r="50" spans="1:18" ht="15.75">
      <c r="A50" s="59" t="s">
        <v>13</v>
      </c>
      <c r="B50" s="59"/>
      <c r="C50" s="59"/>
      <c r="D50" s="4">
        <v>38</v>
      </c>
      <c r="E50" s="5">
        <f>(D50/D$4)*100</f>
        <v>33.6283185840708</v>
      </c>
      <c r="F50" s="15">
        <v>50</v>
      </c>
      <c r="G50" s="5">
        <f>(F50/F$4)*100</f>
        <v>46.728971962616825</v>
      </c>
      <c r="H50" s="4">
        <v>25</v>
      </c>
      <c r="I50" s="5">
        <f>(H50/H$4)*100</f>
        <v>43.859649122807014</v>
      </c>
      <c r="J50" s="4">
        <v>32</v>
      </c>
      <c r="K50" s="5">
        <f>(J50/J$4)*100</f>
        <v>42.10526315789473</v>
      </c>
      <c r="L50" s="4">
        <v>10</v>
      </c>
      <c r="M50" s="5">
        <f>(L50/L$4)*100</f>
        <v>33.33333333333333</v>
      </c>
      <c r="N50" s="4">
        <v>3</v>
      </c>
      <c r="O50" s="5">
        <f>(N50/N$4)*100</f>
        <v>30</v>
      </c>
      <c r="P50" s="6">
        <f>D50+F50+H50+J50+L50+N50</f>
        <v>158</v>
      </c>
      <c r="Q50" s="5">
        <f>(P50/P$4)*100</f>
        <v>40.20356234096692</v>
      </c>
      <c r="R50" s="18"/>
    </row>
    <row r="51" spans="1:18" ht="15.75">
      <c r="A51" s="52" t="s">
        <v>36</v>
      </c>
      <c r="B51" s="53"/>
      <c r="C51" s="54"/>
      <c r="D51" s="4">
        <v>74</v>
      </c>
      <c r="E51" s="5">
        <f>(D51/D$4)*100</f>
        <v>65.48672566371681</v>
      </c>
      <c r="F51" s="15">
        <v>56</v>
      </c>
      <c r="G51" s="5">
        <f>(F51/F$4)*100</f>
        <v>52.336448598130836</v>
      </c>
      <c r="H51" s="4">
        <v>32</v>
      </c>
      <c r="I51" s="5">
        <f>(H51/H$4)*100</f>
        <v>56.14035087719298</v>
      </c>
      <c r="J51" s="4">
        <v>41</v>
      </c>
      <c r="K51" s="5">
        <f>(J51/J$4)*100</f>
        <v>53.94736842105263</v>
      </c>
      <c r="L51" s="4">
        <v>20</v>
      </c>
      <c r="M51" s="5">
        <f>(L51/L$4)*100</f>
        <v>66.66666666666666</v>
      </c>
      <c r="N51" s="4">
        <v>7</v>
      </c>
      <c r="O51" s="5">
        <f>(N51/N$4)*100</f>
        <v>70</v>
      </c>
      <c r="P51" s="6">
        <f>D51+F51+H51+J51+L51+N51</f>
        <v>230</v>
      </c>
      <c r="Q51" s="5">
        <f>(P51/P$4)*100</f>
        <v>58.524173027989825</v>
      </c>
      <c r="R51" s="18"/>
    </row>
    <row r="52" spans="1:18" ht="15.75">
      <c r="A52" s="52" t="s">
        <v>15</v>
      </c>
      <c r="B52" s="53"/>
      <c r="C52" s="54"/>
      <c r="D52" s="4">
        <v>1</v>
      </c>
      <c r="E52" s="5">
        <f>(D52/D$4)*100</f>
        <v>0.8849557522123894</v>
      </c>
      <c r="F52" s="15">
        <v>1</v>
      </c>
      <c r="G52" s="5">
        <f>(F52/F$4)*100</f>
        <v>0.9345794392523363</v>
      </c>
      <c r="H52" s="4">
        <v>0</v>
      </c>
      <c r="I52" s="5">
        <f>(H52/H$4)*100</f>
        <v>0</v>
      </c>
      <c r="J52" s="4">
        <v>3</v>
      </c>
      <c r="K52" s="5">
        <f>(J52/J$4)*100</f>
        <v>3.9473684210526314</v>
      </c>
      <c r="L52" s="4">
        <v>0</v>
      </c>
      <c r="M52" s="5">
        <f>(L52/L$4)*100</f>
        <v>0</v>
      </c>
      <c r="N52" s="4">
        <v>0</v>
      </c>
      <c r="O52" s="5">
        <f>(N52/N$4)*100</f>
        <v>0</v>
      </c>
      <c r="P52" s="6">
        <f>D52+F52+H52+J52+L52+N52</f>
        <v>5</v>
      </c>
      <c r="Q52" s="5">
        <f>(P52/P$4)*100</f>
        <v>1.2722646310432568</v>
      </c>
      <c r="R52" s="18"/>
    </row>
    <row r="53" spans="1:18" s="30" customFormat="1" ht="15.75">
      <c r="A53" s="7"/>
      <c r="B53" s="7"/>
      <c r="C53" s="7"/>
      <c r="D53" s="8"/>
      <c r="E53" s="9">
        <f>SUM(E50:E52)</f>
        <v>100</v>
      </c>
      <c r="F53" s="33"/>
      <c r="G53" s="9">
        <f>SUM(G50:G52)</f>
        <v>100</v>
      </c>
      <c r="H53" s="8"/>
      <c r="I53" s="9">
        <f>SUM(I50:I52)</f>
        <v>100</v>
      </c>
      <c r="J53" s="8"/>
      <c r="K53" s="9">
        <f>SUM(K50:K52)</f>
        <v>100</v>
      </c>
      <c r="L53" s="8"/>
      <c r="M53" s="9">
        <f>SUM(M50:M52)</f>
        <v>99.99999999999999</v>
      </c>
      <c r="N53" s="8"/>
      <c r="O53" s="9">
        <f>SUM(O50:O52)</f>
        <v>100</v>
      </c>
      <c r="P53" s="8"/>
      <c r="Q53" s="9">
        <f>SUM(Q50:Q52)</f>
        <v>100</v>
      </c>
      <c r="R53" s="29"/>
    </row>
    <row r="54" spans="1:18" s="30" customFormat="1" ht="15.75">
      <c r="A54" s="7"/>
      <c r="B54" s="7"/>
      <c r="C54" s="7"/>
      <c r="D54" s="8"/>
      <c r="E54" s="9"/>
      <c r="F54" s="33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29"/>
    </row>
    <row r="55" spans="1:18" ht="18">
      <c r="A55" s="60" t="s">
        <v>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8"/>
    </row>
    <row r="56" spans="1:18" ht="15.75">
      <c r="A56" s="52" t="s">
        <v>46</v>
      </c>
      <c r="B56" s="53"/>
      <c r="C56" s="54"/>
      <c r="D56" s="4">
        <v>47</v>
      </c>
      <c r="E56" s="5">
        <f>(D56/D$4)*100</f>
        <v>41.5929203539823</v>
      </c>
      <c r="F56" s="15">
        <v>54</v>
      </c>
      <c r="G56" s="5">
        <f>(F56/F$4)*100</f>
        <v>50.467289719626166</v>
      </c>
      <c r="H56" s="4">
        <v>29</v>
      </c>
      <c r="I56" s="5">
        <f>(H56/H$4)*100</f>
        <v>50.877192982456144</v>
      </c>
      <c r="J56" s="4">
        <v>46</v>
      </c>
      <c r="K56" s="5">
        <f>(J56/J$4)*100</f>
        <v>60.526315789473685</v>
      </c>
      <c r="L56" s="4">
        <v>21</v>
      </c>
      <c r="M56" s="5">
        <f>(L56/L$4)*100</f>
        <v>70</v>
      </c>
      <c r="N56" s="10">
        <v>7</v>
      </c>
      <c r="O56" s="5">
        <f>(N56/N$4)*100</f>
        <v>70</v>
      </c>
      <c r="P56" s="14">
        <f>D56+F56+H56+J56+L56+N56</f>
        <v>204</v>
      </c>
      <c r="Q56" s="5">
        <f>(P56/P$4)*100</f>
        <v>51.908396946564885</v>
      </c>
      <c r="R56" s="18"/>
    </row>
    <row r="57" spans="1:18" ht="15.75">
      <c r="A57" s="52" t="s">
        <v>47</v>
      </c>
      <c r="B57" s="53"/>
      <c r="C57" s="54"/>
      <c r="D57" s="4">
        <v>75</v>
      </c>
      <c r="E57" s="5">
        <f>(D57/D$4)*100</f>
        <v>66.3716814159292</v>
      </c>
      <c r="F57" s="15">
        <v>72</v>
      </c>
      <c r="G57" s="5">
        <f>(F57/F$4)*100</f>
        <v>67.28971962616822</v>
      </c>
      <c r="H57" s="4">
        <v>39</v>
      </c>
      <c r="I57" s="5">
        <f>(H57/H$4)*100</f>
        <v>68.42105263157895</v>
      </c>
      <c r="J57" s="4">
        <v>40</v>
      </c>
      <c r="K57" s="5">
        <f>(J57/J$4)*100</f>
        <v>52.63157894736842</v>
      </c>
      <c r="L57" s="4">
        <v>19</v>
      </c>
      <c r="M57" s="5">
        <f>(L57/L$4)*100</f>
        <v>63.33333333333333</v>
      </c>
      <c r="N57" s="4">
        <v>6</v>
      </c>
      <c r="O57" s="5">
        <f>(N57/N$4)*100</f>
        <v>60</v>
      </c>
      <c r="P57" s="6">
        <f>D57+F57+H57+J57+L57+N57</f>
        <v>251</v>
      </c>
      <c r="Q57" s="5">
        <f>(P57/P$4)*100</f>
        <v>63.8676844783715</v>
      </c>
      <c r="R57" s="18"/>
    </row>
    <row r="58" spans="1:18" ht="15.75">
      <c r="A58" s="52" t="s">
        <v>48</v>
      </c>
      <c r="B58" s="53"/>
      <c r="C58" s="54"/>
      <c r="D58" s="4">
        <v>92</v>
      </c>
      <c r="E58" s="5">
        <f>(D58/D$4)*100</f>
        <v>81.41592920353983</v>
      </c>
      <c r="F58" s="15">
        <v>82</v>
      </c>
      <c r="G58" s="5">
        <f>(F58/F$4)*100</f>
        <v>76.63551401869158</v>
      </c>
      <c r="H58" s="4">
        <v>38</v>
      </c>
      <c r="I58" s="5">
        <f>(H58/H$4)*100</f>
        <v>66.66666666666666</v>
      </c>
      <c r="J58" s="4">
        <v>62</v>
      </c>
      <c r="K58" s="5">
        <f>(J58/J$4)*100</f>
        <v>81.57894736842105</v>
      </c>
      <c r="L58" s="4">
        <v>19</v>
      </c>
      <c r="M58" s="5">
        <f>(L58/L$4)*100</f>
        <v>63.33333333333333</v>
      </c>
      <c r="N58" s="4">
        <v>5</v>
      </c>
      <c r="O58" s="5">
        <f>(N58/N$4)*100</f>
        <v>50</v>
      </c>
      <c r="P58" s="6">
        <f>D58+F58+H58+J58+L58+N58</f>
        <v>298</v>
      </c>
      <c r="Q58" s="5">
        <f>(P58/P$4)*100</f>
        <v>75.82697201017811</v>
      </c>
      <c r="R58" s="18"/>
    </row>
    <row r="59" spans="1:18" ht="15.75">
      <c r="A59" s="52" t="s">
        <v>49</v>
      </c>
      <c r="B59" s="53"/>
      <c r="C59" s="54"/>
      <c r="D59" s="4">
        <v>3</v>
      </c>
      <c r="E59" s="5">
        <f>(D59/D$4)*100</f>
        <v>2.6548672566371683</v>
      </c>
      <c r="F59" s="15">
        <v>0</v>
      </c>
      <c r="G59" s="5">
        <f>(F59/F$4)*100</f>
        <v>0</v>
      </c>
      <c r="H59" s="4">
        <v>2</v>
      </c>
      <c r="I59" s="5">
        <f>(H59/H$4)*100</f>
        <v>3.508771929824561</v>
      </c>
      <c r="J59" s="4">
        <v>1</v>
      </c>
      <c r="K59" s="5">
        <f>(J59/J$4)*100</f>
        <v>1.3157894736842104</v>
      </c>
      <c r="L59" s="4">
        <v>1</v>
      </c>
      <c r="M59" s="5">
        <f>(L59/L$4)*100</f>
        <v>3.3333333333333335</v>
      </c>
      <c r="N59" s="4">
        <v>0</v>
      </c>
      <c r="O59" s="5">
        <f>(N59/N$4)*100</f>
        <v>0</v>
      </c>
      <c r="P59" s="6">
        <f>D59+F59+H59+J59+L59+N59</f>
        <v>7</v>
      </c>
      <c r="Q59" s="5">
        <f>(P59/P$4)*100</f>
        <v>1.7811704834605597</v>
      </c>
      <c r="R59" s="18"/>
    </row>
    <row r="60" spans="1:18" ht="15.75">
      <c r="A60" s="52" t="s">
        <v>15</v>
      </c>
      <c r="B60" s="53"/>
      <c r="C60" s="54"/>
      <c r="D60" s="4">
        <v>0</v>
      </c>
      <c r="E60" s="5">
        <f>(D60/D$4)*100</f>
        <v>0</v>
      </c>
      <c r="F60" s="15">
        <v>1</v>
      </c>
      <c r="G60" s="5">
        <f>(F60/F$4)*100</f>
        <v>0.9345794392523363</v>
      </c>
      <c r="H60" s="4">
        <v>1</v>
      </c>
      <c r="I60" s="5">
        <f>(H60/H$4)*100</f>
        <v>1.7543859649122806</v>
      </c>
      <c r="J60" s="4">
        <v>0</v>
      </c>
      <c r="K60" s="5">
        <f>(J60/J$4)*100</f>
        <v>0</v>
      </c>
      <c r="L60" s="4">
        <v>0</v>
      </c>
      <c r="M60" s="5">
        <f>(L60/L$4)*100</f>
        <v>0</v>
      </c>
      <c r="N60" s="4">
        <v>0</v>
      </c>
      <c r="O60" s="5">
        <f>(N60/N$4)*100</f>
        <v>0</v>
      </c>
      <c r="P60" s="6">
        <f>D60+F60+H60+J60+L60+N60</f>
        <v>2</v>
      </c>
      <c r="Q60" s="5">
        <f>(P60/P$4)*100</f>
        <v>0.5089058524173028</v>
      </c>
      <c r="R60" s="18"/>
    </row>
    <row r="61" spans="1:18" s="30" customFormat="1" ht="15.75">
      <c r="A61" s="7"/>
      <c r="B61" s="7"/>
      <c r="C61" s="7"/>
      <c r="D61" s="8"/>
      <c r="E61" s="9">
        <f>SUM(E56:E60)</f>
        <v>192.0353982300885</v>
      </c>
      <c r="F61" s="33"/>
      <c r="G61" s="9">
        <f>SUM(G56:G60)</f>
        <v>195.32710280373828</v>
      </c>
      <c r="H61" s="8"/>
      <c r="I61" s="9">
        <f>SUM(I56:I60)</f>
        <v>191.22807017543857</v>
      </c>
      <c r="J61" s="8"/>
      <c r="K61" s="9">
        <f>SUM(K56:K60)</f>
        <v>196.0526315789474</v>
      </c>
      <c r="L61" s="8"/>
      <c r="M61" s="9">
        <f>SUM(M56:M60)</f>
        <v>199.99999999999997</v>
      </c>
      <c r="N61" s="8"/>
      <c r="O61" s="9">
        <f>SUM(O56:O60)</f>
        <v>180</v>
      </c>
      <c r="P61" s="8"/>
      <c r="Q61" s="9">
        <f>SUM(Q56:Q60)</f>
        <v>193.89312977099237</v>
      </c>
      <c r="R61" s="29"/>
    </row>
    <row r="62" spans="1:18" s="30" customFormat="1" ht="15.75">
      <c r="A62" s="7"/>
      <c r="B62" s="7"/>
      <c r="C62" s="7"/>
      <c r="D62" s="8"/>
      <c r="E62" s="9"/>
      <c r="F62" s="33"/>
      <c r="G62" s="9"/>
      <c r="H62" s="8"/>
      <c r="I62" s="9"/>
      <c r="J62" s="8"/>
      <c r="K62" s="9"/>
      <c r="L62" s="8"/>
      <c r="M62" s="9"/>
      <c r="N62" s="8"/>
      <c r="O62" s="9"/>
      <c r="P62" s="8"/>
      <c r="Q62" s="9"/>
      <c r="R62" s="29"/>
    </row>
    <row r="63" spans="1:18" ht="15.75">
      <c r="A63" s="58" t="s">
        <v>50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8"/>
    </row>
    <row r="64" spans="1:18" ht="21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18"/>
    </row>
    <row r="65" spans="1:18" ht="15.75">
      <c r="A65" s="59" t="s">
        <v>13</v>
      </c>
      <c r="B65" s="59"/>
      <c r="C65" s="59"/>
      <c r="D65" s="4">
        <v>49</v>
      </c>
      <c r="E65" s="5">
        <f>(D65/D$4)*100</f>
        <v>43.36283185840708</v>
      </c>
      <c r="F65" s="15">
        <v>37</v>
      </c>
      <c r="G65" s="5">
        <f>(F65/F$4)*100</f>
        <v>34.57943925233645</v>
      </c>
      <c r="H65" s="4">
        <v>19</v>
      </c>
      <c r="I65" s="5">
        <f>(H65/H$4)*100</f>
        <v>33.33333333333333</v>
      </c>
      <c r="J65" s="4">
        <v>32</v>
      </c>
      <c r="K65" s="5">
        <f>(J65/J$4)*100</f>
        <v>42.10526315789473</v>
      </c>
      <c r="L65" s="4">
        <v>7</v>
      </c>
      <c r="M65" s="5">
        <f>(L65/L$4)*100</f>
        <v>23.333333333333332</v>
      </c>
      <c r="N65" s="4">
        <v>4</v>
      </c>
      <c r="O65" s="5">
        <f>(N65/N$4)*100</f>
        <v>40</v>
      </c>
      <c r="P65" s="6">
        <f>D65+F65+H65+J65+L65+N65</f>
        <v>148</v>
      </c>
      <c r="Q65" s="5">
        <f>(P65/P$4)*100</f>
        <v>37.659033078880405</v>
      </c>
      <c r="R65" s="18"/>
    </row>
    <row r="66" spans="1:18" ht="15.75">
      <c r="A66" s="52" t="s">
        <v>36</v>
      </c>
      <c r="B66" s="53"/>
      <c r="C66" s="54"/>
      <c r="D66" s="4">
        <v>63</v>
      </c>
      <c r="E66" s="5">
        <f>(D66/D$4)*100</f>
        <v>55.75221238938053</v>
      </c>
      <c r="F66" s="15">
        <v>67</v>
      </c>
      <c r="G66" s="5">
        <f>(F66/F$4)*100</f>
        <v>62.616822429906534</v>
      </c>
      <c r="H66" s="4">
        <v>37</v>
      </c>
      <c r="I66" s="5">
        <f>(H66/H$4)*100</f>
        <v>64.91228070175438</v>
      </c>
      <c r="J66" s="4">
        <v>42</v>
      </c>
      <c r="K66" s="5">
        <f>(J66/J$4)*100</f>
        <v>55.26315789473685</v>
      </c>
      <c r="L66" s="4">
        <v>23</v>
      </c>
      <c r="M66" s="5">
        <f>(L66/L$4)*100</f>
        <v>76.66666666666667</v>
      </c>
      <c r="N66" s="4">
        <v>6</v>
      </c>
      <c r="O66" s="5">
        <f>(N66/N$4)*100</f>
        <v>60</v>
      </c>
      <c r="P66" s="6">
        <f>D66+F66+H66+J66+L66+N66</f>
        <v>238</v>
      </c>
      <c r="Q66" s="5">
        <f>(P66/P$4)*100</f>
        <v>60.55979643765903</v>
      </c>
      <c r="R66" s="18"/>
    </row>
    <row r="67" spans="1:18" ht="15.75">
      <c r="A67" s="52" t="s">
        <v>15</v>
      </c>
      <c r="B67" s="53"/>
      <c r="C67" s="54"/>
      <c r="D67" s="4">
        <v>1</v>
      </c>
      <c r="E67" s="5">
        <f>(D67/D$4)*100</f>
        <v>0.8849557522123894</v>
      </c>
      <c r="F67" s="15">
        <v>3</v>
      </c>
      <c r="G67" s="5">
        <f>(F67/F$4)*100</f>
        <v>2.803738317757009</v>
      </c>
      <c r="H67" s="4">
        <v>1</v>
      </c>
      <c r="I67" s="5">
        <f>(H67/H$4)*100</f>
        <v>1.7543859649122806</v>
      </c>
      <c r="J67" s="4">
        <v>2</v>
      </c>
      <c r="K67" s="5">
        <f>(J67/J$4)*100</f>
        <v>2.631578947368421</v>
      </c>
      <c r="L67" s="4">
        <v>0</v>
      </c>
      <c r="M67" s="5">
        <f>(L67/L$4)*100</f>
        <v>0</v>
      </c>
      <c r="N67" s="4">
        <v>0</v>
      </c>
      <c r="O67" s="5">
        <f>(N67/N$4)*100</f>
        <v>0</v>
      </c>
      <c r="P67" s="6">
        <f>D67+F67+H67+J67+L67+N67</f>
        <v>7</v>
      </c>
      <c r="Q67" s="5">
        <f>(P67/P$4)*100</f>
        <v>1.7811704834605597</v>
      </c>
      <c r="R67" s="18"/>
    </row>
    <row r="68" spans="1:18" s="30" customFormat="1" ht="15.75">
      <c r="A68" s="7"/>
      <c r="B68" s="7"/>
      <c r="C68" s="7"/>
      <c r="D68" s="8"/>
      <c r="E68" s="9">
        <f>SUM(E65:E67)</f>
        <v>100</v>
      </c>
      <c r="F68" s="33"/>
      <c r="G68" s="9">
        <f>SUM(G65:G67)</f>
        <v>99.99999999999999</v>
      </c>
      <c r="H68" s="8"/>
      <c r="I68" s="9">
        <f>SUM(I65:I67)</f>
        <v>99.99999999999999</v>
      </c>
      <c r="J68" s="8"/>
      <c r="K68" s="9">
        <f>SUM(K65:K67)</f>
        <v>100.00000000000001</v>
      </c>
      <c r="L68" s="8"/>
      <c r="M68" s="9">
        <f>SUM(M65:M67)</f>
        <v>100</v>
      </c>
      <c r="N68" s="8"/>
      <c r="O68" s="9">
        <f>SUM(O65:O67)</f>
        <v>100</v>
      </c>
      <c r="P68" s="8"/>
      <c r="Q68" s="9">
        <f>SUM(Q65:Q67)</f>
        <v>100</v>
      </c>
      <c r="R68" s="29"/>
    </row>
    <row r="69" spans="1:18" s="30" customFormat="1" ht="15.75">
      <c r="A69" s="7"/>
      <c r="B69" s="7"/>
      <c r="C69" s="7"/>
      <c r="D69" s="8"/>
      <c r="E69" s="9"/>
      <c r="F69" s="33"/>
      <c r="G69" s="9"/>
      <c r="H69" s="8"/>
      <c r="I69" s="9"/>
      <c r="J69" s="8"/>
      <c r="K69" s="9"/>
      <c r="L69" s="8"/>
      <c r="M69" s="9"/>
      <c r="N69" s="8"/>
      <c r="O69" s="9"/>
      <c r="P69" s="8"/>
      <c r="Q69" s="9"/>
      <c r="R69" s="29"/>
    </row>
    <row r="70" spans="1:18" ht="15.75">
      <c r="A70" s="58" t="s">
        <v>60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8"/>
    </row>
    <row r="71" spans="1:18" ht="21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18"/>
    </row>
    <row r="72" spans="1:18" ht="15.75">
      <c r="A72" s="59" t="s">
        <v>13</v>
      </c>
      <c r="B72" s="59"/>
      <c r="C72" s="59"/>
      <c r="D72" s="4">
        <v>93</v>
      </c>
      <c r="E72" s="5">
        <f>(D72/D$4)*100</f>
        <v>82.30088495575221</v>
      </c>
      <c r="F72" s="15">
        <v>95</v>
      </c>
      <c r="G72" s="5">
        <f>(F72/F$4)*100</f>
        <v>88.78504672897196</v>
      </c>
      <c r="H72" s="4">
        <v>54</v>
      </c>
      <c r="I72" s="5">
        <f>(H72/H$4)*100</f>
        <v>94.73684210526315</v>
      </c>
      <c r="J72" s="4">
        <v>69</v>
      </c>
      <c r="K72" s="5">
        <f>(J72/J$4)*100</f>
        <v>90.78947368421053</v>
      </c>
      <c r="L72" s="4">
        <v>28</v>
      </c>
      <c r="M72" s="5">
        <f>(L72/L$4)*100</f>
        <v>93.33333333333333</v>
      </c>
      <c r="N72" s="4">
        <v>10</v>
      </c>
      <c r="O72" s="5">
        <f>(N72/N$4)*100</f>
        <v>100</v>
      </c>
      <c r="P72" s="6">
        <f>D72+F72+H72+J72+L72+N72</f>
        <v>349</v>
      </c>
      <c r="Q72" s="5">
        <f>(P72/P$4)*100</f>
        <v>88.80407124681933</v>
      </c>
      <c r="R72" s="18"/>
    </row>
    <row r="73" spans="1:18" ht="15.75">
      <c r="A73" s="52" t="s">
        <v>36</v>
      </c>
      <c r="B73" s="53"/>
      <c r="C73" s="54"/>
      <c r="D73" s="4">
        <v>18</v>
      </c>
      <c r="E73" s="5">
        <f>(D73/D$4)*100</f>
        <v>15.929203539823009</v>
      </c>
      <c r="F73" s="15">
        <v>9</v>
      </c>
      <c r="G73" s="5">
        <f>(F73/F$4)*100</f>
        <v>8.411214953271028</v>
      </c>
      <c r="H73" s="4">
        <v>3</v>
      </c>
      <c r="I73" s="5">
        <f>(H73/H$4)*100</f>
        <v>5.263157894736842</v>
      </c>
      <c r="J73" s="4">
        <v>4</v>
      </c>
      <c r="K73" s="5">
        <f>(J73/J$4)*100</f>
        <v>5.263157894736842</v>
      </c>
      <c r="L73" s="4">
        <v>1</v>
      </c>
      <c r="M73" s="5">
        <f>(L73/L$4)*100</f>
        <v>3.3333333333333335</v>
      </c>
      <c r="N73" s="4">
        <v>0</v>
      </c>
      <c r="O73" s="5">
        <f>(N73/N$4)*100</f>
        <v>0</v>
      </c>
      <c r="P73" s="6">
        <f>D73+F73+H73+J73+L73+N73</f>
        <v>35</v>
      </c>
      <c r="Q73" s="5">
        <f>(P73/P$4)*100</f>
        <v>8.9058524173028</v>
      </c>
      <c r="R73" s="18"/>
    </row>
    <row r="74" spans="1:18" ht="15.75">
      <c r="A74" s="52" t="s">
        <v>15</v>
      </c>
      <c r="B74" s="53"/>
      <c r="C74" s="54"/>
      <c r="D74" s="4">
        <v>2</v>
      </c>
      <c r="E74" s="5">
        <f>(D74/D$4)*100</f>
        <v>1.7699115044247788</v>
      </c>
      <c r="F74" s="15">
        <v>3</v>
      </c>
      <c r="G74" s="5">
        <f>(F74/F$4)*100</f>
        <v>2.803738317757009</v>
      </c>
      <c r="H74" s="4">
        <v>0</v>
      </c>
      <c r="I74" s="5">
        <f>(H74/H$4)*100</f>
        <v>0</v>
      </c>
      <c r="J74" s="4">
        <v>3</v>
      </c>
      <c r="K74" s="5">
        <f>(J74/J$4)*100</f>
        <v>3.9473684210526314</v>
      </c>
      <c r="L74" s="4">
        <v>1</v>
      </c>
      <c r="M74" s="5">
        <f>(L74/L$4)*100</f>
        <v>3.3333333333333335</v>
      </c>
      <c r="N74" s="4">
        <v>0</v>
      </c>
      <c r="O74" s="5">
        <f>(N74/N$4)*100</f>
        <v>0</v>
      </c>
      <c r="P74" s="6">
        <f>D74+F74+H74+J74+L74+N74</f>
        <v>9</v>
      </c>
      <c r="Q74" s="5">
        <f>(P74/P$4)*100</f>
        <v>2.2900763358778624</v>
      </c>
      <c r="R74" s="18"/>
    </row>
    <row r="75" spans="1:18" s="30" customFormat="1" ht="15.75">
      <c r="A75" s="7"/>
      <c r="B75" s="7"/>
      <c r="C75" s="7"/>
      <c r="D75" s="8"/>
      <c r="E75" s="9">
        <f>SUM(E72:E74)</f>
        <v>100</v>
      </c>
      <c r="F75" s="33"/>
      <c r="G75" s="9">
        <f>SUM(G72:G74)</f>
        <v>100</v>
      </c>
      <c r="H75" s="8"/>
      <c r="I75" s="9">
        <f>SUM(I72:I74)</f>
        <v>99.99999999999999</v>
      </c>
      <c r="J75" s="8"/>
      <c r="K75" s="9">
        <f>SUM(K72:K74)</f>
        <v>100</v>
      </c>
      <c r="L75" s="8"/>
      <c r="M75" s="9">
        <f>SUM(M72:M74)</f>
        <v>99.99999999999999</v>
      </c>
      <c r="N75" s="8"/>
      <c r="O75" s="9">
        <f>SUM(O72:O74)</f>
        <v>100</v>
      </c>
      <c r="P75" s="8"/>
      <c r="Q75" s="9">
        <f>SUM(Q72:Q74)</f>
        <v>99.99999999999999</v>
      </c>
      <c r="R75" s="29"/>
    </row>
    <row r="76" spans="1:18" s="34" customFormat="1" ht="15.75">
      <c r="A76" s="7"/>
      <c r="B76" s="7"/>
      <c r="C76" s="7"/>
      <c r="D76" s="8"/>
      <c r="E76" s="9"/>
      <c r="F76" s="33"/>
      <c r="G76" s="9"/>
      <c r="H76" s="8"/>
      <c r="I76" s="9"/>
      <c r="J76" s="8"/>
      <c r="K76" s="9"/>
      <c r="L76" s="8"/>
      <c r="M76" s="9"/>
      <c r="N76" s="8"/>
      <c r="O76" s="9"/>
      <c r="P76" s="8"/>
      <c r="Q76" s="9"/>
      <c r="R76" s="7"/>
    </row>
    <row r="77" spans="1:18" ht="15.75">
      <c r="A77" s="58" t="s">
        <v>84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18"/>
    </row>
    <row r="78" spans="1:18" ht="21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18"/>
    </row>
    <row r="79" spans="1:18" ht="15.75">
      <c r="A79" s="59" t="s">
        <v>51</v>
      </c>
      <c r="B79" s="59"/>
      <c r="C79" s="59"/>
      <c r="D79" s="4">
        <v>39</v>
      </c>
      <c r="E79" s="5">
        <f>(D79/D$4)*100</f>
        <v>34.51327433628318</v>
      </c>
      <c r="F79" s="15">
        <v>34</v>
      </c>
      <c r="G79" s="5">
        <f>(F79/F$4)*100</f>
        <v>31.775700934579437</v>
      </c>
      <c r="H79" s="4">
        <v>26</v>
      </c>
      <c r="I79" s="5">
        <f>(H79/H$4)*100</f>
        <v>45.614035087719294</v>
      </c>
      <c r="J79" s="4">
        <v>26</v>
      </c>
      <c r="K79" s="5">
        <f>(J79/J$4)*100</f>
        <v>34.21052631578947</v>
      </c>
      <c r="L79" s="4">
        <v>8</v>
      </c>
      <c r="M79" s="5">
        <f>(L79/L$4)*100</f>
        <v>26.666666666666668</v>
      </c>
      <c r="N79" s="4">
        <v>2</v>
      </c>
      <c r="O79" s="5">
        <f>(N79/N$4)*100</f>
        <v>20</v>
      </c>
      <c r="P79" s="6">
        <f>D79+F79+H79+J79+L79+N79</f>
        <v>135</v>
      </c>
      <c r="Q79" s="5">
        <f>(P79/P$4)*100</f>
        <v>34.35114503816794</v>
      </c>
      <c r="R79" s="18"/>
    </row>
    <row r="80" spans="1:18" ht="15.75">
      <c r="A80" s="52" t="s">
        <v>52</v>
      </c>
      <c r="B80" s="53"/>
      <c r="C80" s="54"/>
      <c r="D80" s="4">
        <v>49</v>
      </c>
      <c r="E80" s="5">
        <f>(D80/D$4)*100</f>
        <v>43.36283185840708</v>
      </c>
      <c r="F80" s="15">
        <v>48</v>
      </c>
      <c r="G80" s="5">
        <f>(F80/F$4)*100</f>
        <v>44.85981308411215</v>
      </c>
      <c r="H80" s="4">
        <v>14</v>
      </c>
      <c r="I80" s="5">
        <f>(H80/H$4)*100</f>
        <v>24.561403508771928</v>
      </c>
      <c r="J80" s="4">
        <v>23</v>
      </c>
      <c r="K80" s="5">
        <f>(J80/J$4)*100</f>
        <v>30.263157894736842</v>
      </c>
      <c r="L80" s="4">
        <v>14</v>
      </c>
      <c r="M80" s="5">
        <f>(L80/L$4)*100</f>
        <v>46.666666666666664</v>
      </c>
      <c r="N80" s="4">
        <v>4</v>
      </c>
      <c r="O80" s="5">
        <f>(N80/N$4)*100</f>
        <v>40</v>
      </c>
      <c r="P80" s="6">
        <f>D80+F80+H80+J80+L80+N80</f>
        <v>152</v>
      </c>
      <c r="Q80" s="5">
        <f>(P80/P$4)*100</f>
        <v>38.67684478371501</v>
      </c>
      <c r="R80" s="18"/>
    </row>
    <row r="81" spans="1:18" ht="30.75" customHeight="1">
      <c r="A81" s="82" t="s">
        <v>53</v>
      </c>
      <c r="B81" s="83"/>
      <c r="C81" s="84"/>
      <c r="D81" s="4">
        <v>23</v>
      </c>
      <c r="E81" s="5">
        <f>(D81/D$4)*100</f>
        <v>20.353982300884958</v>
      </c>
      <c r="F81" s="15">
        <v>22</v>
      </c>
      <c r="G81" s="5">
        <f>(F81/F$4)*100</f>
        <v>20.5607476635514</v>
      </c>
      <c r="H81" s="4">
        <v>16</v>
      </c>
      <c r="I81" s="5">
        <f>(H81/H$4)*100</f>
        <v>28.07017543859649</v>
      </c>
      <c r="J81" s="4">
        <v>21</v>
      </c>
      <c r="K81" s="5">
        <f>(J81/J$4)*100</f>
        <v>27.631578947368425</v>
      </c>
      <c r="L81" s="4">
        <v>8</v>
      </c>
      <c r="M81" s="5">
        <f>(L81/L$4)*100</f>
        <v>26.666666666666668</v>
      </c>
      <c r="N81" s="4">
        <v>4</v>
      </c>
      <c r="O81" s="5">
        <f>(N81/N$4)*100</f>
        <v>40</v>
      </c>
      <c r="P81" s="6">
        <f>D81+F81+H81+J81+L81+N81</f>
        <v>94</v>
      </c>
      <c r="Q81" s="5">
        <f>(P81/P$4)*100</f>
        <v>23.918575063613233</v>
      </c>
      <c r="R81" s="18"/>
    </row>
    <row r="82" spans="1:18" ht="15.75">
      <c r="A82" s="52" t="s">
        <v>15</v>
      </c>
      <c r="B82" s="53"/>
      <c r="C82" s="54"/>
      <c r="D82" s="4">
        <v>2</v>
      </c>
      <c r="E82" s="5">
        <f>(D82/D$4)*100</f>
        <v>1.7699115044247788</v>
      </c>
      <c r="F82" s="15">
        <v>3</v>
      </c>
      <c r="G82" s="5">
        <f>(F82/F$4)*100</f>
        <v>2.803738317757009</v>
      </c>
      <c r="H82" s="4">
        <v>1</v>
      </c>
      <c r="I82" s="5">
        <f>(H82/H$4)*100</f>
        <v>1.7543859649122806</v>
      </c>
      <c r="J82" s="4">
        <v>6</v>
      </c>
      <c r="K82" s="5">
        <f>(J82/J$4)*100</f>
        <v>7.894736842105263</v>
      </c>
      <c r="L82" s="4">
        <v>0</v>
      </c>
      <c r="M82" s="5">
        <f>(L82/L$4)*100</f>
        <v>0</v>
      </c>
      <c r="N82" s="4">
        <v>0</v>
      </c>
      <c r="O82" s="5">
        <f>(N82/N$4)*100</f>
        <v>0</v>
      </c>
      <c r="P82" s="6">
        <f>D82+F82+H82+J82+L82+N82</f>
        <v>12</v>
      </c>
      <c r="Q82" s="5">
        <f>(P82/P$4)*100</f>
        <v>3.0534351145038165</v>
      </c>
      <c r="R82" s="18"/>
    </row>
    <row r="83" spans="1:18" s="30" customFormat="1" ht="15.75">
      <c r="A83" s="7"/>
      <c r="B83" s="7"/>
      <c r="C83" s="7"/>
      <c r="D83" s="8"/>
      <c r="E83" s="9">
        <f>SUM(E79:E82)</f>
        <v>100</v>
      </c>
      <c r="F83" s="33"/>
      <c r="G83" s="9">
        <f>SUM(G79:G82)</f>
        <v>99.99999999999999</v>
      </c>
      <c r="H83" s="8"/>
      <c r="I83" s="9">
        <f>SUM(I79:I82)</f>
        <v>99.99999999999999</v>
      </c>
      <c r="J83" s="8"/>
      <c r="K83" s="9">
        <f>SUM(K79:K82)</f>
        <v>100</v>
      </c>
      <c r="L83" s="8"/>
      <c r="M83" s="9">
        <f>SUM(M79:M82)</f>
        <v>100</v>
      </c>
      <c r="N83" s="8"/>
      <c r="O83" s="9">
        <f>SUM(O79:O82)</f>
        <v>100</v>
      </c>
      <c r="P83" s="8"/>
      <c r="Q83" s="9">
        <f>SUM(Q79:Q82)</f>
        <v>100</v>
      </c>
      <c r="R83" s="29"/>
    </row>
    <row r="84" spans="1:18" s="30" customFormat="1" ht="15.75">
      <c r="A84" s="7"/>
      <c r="B84" s="7"/>
      <c r="C84" s="7"/>
      <c r="D84" s="8"/>
      <c r="E84" s="9"/>
      <c r="F84" s="33"/>
      <c r="G84" s="9"/>
      <c r="H84" s="8"/>
      <c r="I84" s="9"/>
      <c r="J84" s="8"/>
      <c r="K84" s="9"/>
      <c r="L84" s="8"/>
      <c r="M84" s="9"/>
      <c r="N84" s="8"/>
      <c r="O84" s="9"/>
      <c r="P84" s="8"/>
      <c r="Q84" s="9"/>
      <c r="R84" s="29"/>
    </row>
    <row r="85" spans="1:18" ht="15.75" customHeight="1">
      <c r="A85" s="58" t="s">
        <v>54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18"/>
    </row>
    <row r="86" spans="1:18" ht="15.75">
      <c r="A86" s="59" t="s">
        <v>55</v>
      </c>
      <c r="B86" s="59"/>
      <c r="C86" s="59"/>
      <c r="D86" s="4">
        <v>38</v>
      </c>
      <c r="E86" s="5">
        <f aca="true" t="shared" si="8" ref="E86:E91">(D86/D$4)*100</f>
        <v>33.6283185840708</v>
      </c>
      <c r="F86" s="15">
        <v>50</v>
      </c>
      <c r="G86" s="5">
        <f aca="true" t="shared" si="9" ref="G86:G91">(F86/F$4)*100</f>
        <v>46.728971962616825</v>
      </c>
      <c r="H86" s="4">
        <v>15</v>
      </c>
      <c r="I86" s="5">
        <f aca="true" t="shared" si="10" ref="I86:I91">(H86/H$4)*100</f>
        <v>26.31578947368421</v>
      </c>
      <c r="J86" s="4">
        <v>18</v>
      </c>
      <c r="K86" s="5">
        <f aca="true" t="shared" si="11" ref="K86:K91">(J86/J$4)*100</f>
        <v>23.684210526315788</v>
      </c>
      <c r="L86" s="4">
        <v>10</v>
      </c>
      <c r="M86" s="5">
        <f aca="true" t="shared" si="12" ref="M86:M91">(L86/L$4)*100</f>
        <v>33.33333333333333</v>
      </c>
      <c r="N86" s="4">
        <v>1</v>
      </c>
      <c r="O86" s="5">
        <f aca="true" t="shared" si="13" ref="O86:O91">(N86/N$4)*100</f>
        <v>10</v>
      </c>
      <c r="P86" s="6">
        <f aca="true" t="shared" si="14" ref="P86:P91">D86+F86+H86+J86+L86+N86</f>
        <v>132</v>
      </c>
      <c r="Q86" s="5">
        <f aca="true" t="shared" si="15" ref="Q86:Q91">(P86/P$4)*100</f>
        <v>33.587786259541986</v>
      </c>
      <c r="R86" s="18"/>
    </row>
    <row r="87" spans="1:18" ht="15.75">
      <c r="A87" s="52" t="s">
        <v>56</v>
      </c>
      <c r="B87" s="53"/>
      <c r="C87" s="54"/>
      <c r="D87" s="4">
        <v>26</v>
      </c>
      <c r="E87" s="5">
        <f t="shared" si="8"/>
        <v>23.008849557522122</v>
      </c>
      <c r="F87" s="15">
        <v>19</v>
      </c>
      <c r="G87" s="5">
        <f t="shared" si="9"/>
        <v>17.75700934579439</v>
      </c>
      <c r="H87" s="4">
        <v>13</v>
      </c>
      <c r="I87" s="5">
        <f t="shared" si="10"/>
        <v>22.807017543859647</v>
      </c>
      <c r="J87" s="4">
        <v>19</v>
      </c>
      <c r="K87" s="5">
        <f t="shared" si="11"/>
        <v>25</v>
      </c>
      <c r="L87" s="4">
        <v>11</v>
      </c>
      <c r="M87" s="5">
        <f t="shared" si="12"/>
        <v>36.666666666666664</v>
      </c>
      <c r="N87" s="4">
        <v>2</v>
      </c>
      <c r="O87" s="5">
        <f t="shared" si="13"/>
        <v>20</v>
      </c>
      <c r="P87" s="6">
        <f t="shared" si="14"/>
        <v>90</v>
      </c>
      <c r="Q87" s="5">
        <f t="shared" si="15"/>
        <v>22.900763358778626</v>
      </c>
      <c r="R87" s="18"/>
    </row>
    <row r="88" spans="1:18" ht="30" customHeight="1">
      <c r="A88" s="82" t="s">
        <v>57</v>
      </c>
      <c r="B88" s="83"/>
      <c r="C88" s="84"/>
      <c r="D88" s="4">
        <v>15</v>
      </c>
      <c r="E88" s="5">
        <f t="shared" si="8"/>
        <v>13.274336283185843</v>
      </c>
      <c r="F88" s="15">
        <v>6</v>
      </c>
      <c r="G88" s="5">
        <f t="shared" si="9"/>
        <v>5.607476635514018</v>
      </c>
      <c r="H88" s="4">
        <v>3</v>
      </c>
      <c r="I88" s="5">
        <f t="shared" si="10"/>
        <v>5.263157894736842</v>
      </c>
      <c r="J88" s="4">
        <v>11</v>
      </c>
      <c r="K88" s="5">
        <f t="shared" si="11"/>
        <v>14.473684210526317</v>
      </c>
      <c r="L88" s="4">
        <v>3</v>
      </c>
      <c r="M88" s="5">
        <f t="shared" si="12"/>
        <v>10</v>
      </c>
      <c r="N88" s="4">
        <v>0</v>
      </c>
      <c r="O88" s="5">
        <f t="shared" si="13"/>
        <v>0</v>
      </c>
      <c r="P88" s="6">
        <f t="shared" si="14"/>
        <v>38</v>
      </c>
      <c r="Q88" s="5">
        <f t="shared" si="15"/>
        <v>9.669211195928753</v>
      </c>
      <c r="R88" s="18"/>
    </row>
    <row r="89" spans="1:18" ht="63" customHeight="1">
      <c r="A89" s="82" t="s">
        <v>58</v>
      </c>
      <c r="B89" s="83"/>
      <c r="C89" s="84"/>
      <c r="D89" s="4">
        <v>10</v>
      </c>
      <c r="E89" s="5">
        <f t="shared" si="8"/>
        <v>8.849557522123893</v>
      </c>
      <c r="F89" s="15">
        <v>14</v>
      </c>
      <c r="G89" s="5">
        <f t="shared" si="9"/>
        <v>13.084112149532709</v>
      </c>
      <c r="H89" s="4">
        <v>12</v>
      </c>
      <c r="I89" s="5">
        <f t="shared" si="10"/>
        <v>21.052631578947366</v>
      </c>
      <c r="J89" s="4">
        <v>16</v>
      </c>
      <c r="K89" s="5">
        <f t="shared" si="11"/>
        <v>21.052631578947366</v>
      </c>
      <c r="L89" s="4">
        <v>4</v>
      </c>
      <c r="M89" s="5">
        <f t="shared" si="12"/>
        <v>13.333333333333334</v>
      </c>
      <c r="N89" s="4">
        <v>3</v>
      </c>
      <c r="O89" s="5">
        <f t="shared" si="13"/>
        <v>30</v>
      </c>
      <c r="P89" s="6">
        <f t="shared" si="14"/>
        <v>59</v>
      </c>
      <c r="Q89" s="5">
        <f t="shared" si="15"/>
        <v>15.012722646310433</v>
      </c>
      <c r="R89" s="18"/>
    </row>
    <row r="90" spans="1:18" ht="91.5" customHeight="1">
      <c r="A90" s="82" t="s">
        <v>59</v>
      </c>
      <c r="B90" s="83"/>
      <c r="C90" s="84"/>
      <c r="D90" s="4">
        <v>6</v>
      </c>
      <c r="E90" s="5">
        <f t="shared" si="8"/>
        <v>5.3097345132743365</v>
      </c>
      <c r="F90" s="15">
        <v>3</v>
      </c>
      <c r="G90" s="5">
        <f t="shared" si="9"/>
        <v>2.803738317757009</v>
      </c>
      <c r="H90" s="4">
        <v>5</v>
      </c>
      <c r="I90" s="5">
        <f t="shared" si="10"/>
        <v>8.771929824561402</v>
      </c>
      <c r="J90" s="4">
        <v>2</v>
      </c>
      <c r="K90" s="5">
        <f t="shared" si="11"/>
        <v>2.631578947368421</v>
      </c>
      <c r="L90" s="4">
        <v>1</v>
      </c>
      <c r="M90" s="5">
        <f t="shared" si="12"/>
        <v>3.3333333333333335</v>
      </c>
      <c r="N90" s="4">
        <v>0</v>
      </c>
      <c r="O90" s="5">
        <f t="shared" si="13"/>
        <v>0</v>
      </c>
      <c r="P90" s="6">
        <f t="shared" si="14"/>
        <v>17</v>
      </c>
      <c r="Q90" s="5">
        <f t="shared" si="15"/>
        <v>4.325699745547073</v>
      </c>
      <c r="R90" s="18"/>
    </row>
    <row r="91" spans="1:18" ht="15.75">
      <c r="A91" s="52" t="s">
        <v>15</v>
      </c>
      <c r="B91" s="53"/>
      <c r="C91" s="54"/>
      <c r="D91" s="4">
        <v>18</v>
      </c>
      <c r="E91" s="5">
        <f t="shared" si="8"/>
        <v>15.929203539823009</v>
      </c>
      <c r="F91" s="15">
        <v>15</v>
      </c>
      <c r="G91" s="5">
        <f t="shared" si="9"/>
        <v>14.018691588785046</v>
      </c>
      <c r="H91" s="4">
        <v>9</v>
      </c>
      <c r="I91" s="5">
        <f t="shared" si="10"/>
        <v>15.789473684210526</v>
      </c>
      <c r="J91" s="4">
        <v>10</v>
      </c>
      <c r="K91" s="5">
        <f t="shared" si="11"/>
        <v>13.157894736842104</v>
      </c>
      <c r="L91" s="4">
        <v>1</v>
      </c>
      <c r="M91" s="5">
        <f t="shared" si="12"/>
        <v>3.3333333333333335</v>
      </c>
      <c r="N91" s="4">
        <v>4</v>
      </c>
      <c r="O91" s="5">
        <f t="shared" si="13"/>
        <v>40</v>
      </c>
      <c r="P91" s="6">
        <f t="shared" si="14"/>
        <v>57</v>
      </c>
      <c r="Q91" s="5">
        <f t="shared" si="15"/>
        <v>14.50381679389313</v>
      </c>
      <c r="R91" s="18"/>
    </row>
    <row r="92" spans="1:18" s="30" customFormat="1" ht="15.75">
      <c r="A92" s="7"/>
      <c r="B92" s="7"/>
      <c r="C92" s="7"/>
      <c r="D92" s="8"/>
      <c r="E92" s="9">
        <f>SUM(E86:E91)</f>
        <v>100</v>
      </c>
      <c r="F92" s="33"/>
      <c r="G92" s="9">
        <f>SUM(G86:G91)</f>
        <v>100</v>
      </c>
      <c r="H92" s="8"/>
      <c r="I92" s="9">
        <f>SUM(I86:I91)</f>
        <v>99.99999999999999</v>
      </c>
      <c r="J92" s="8"/>
      <c r="K92" s="9">
        <f>SUM(K86:K91)</f>
        <v>100</v>
      </c>
      <c r="L92" s="8"/>
      <c r="M92" s="9">
        <f>SUM(M86:M91)</f>
        <v>99.99999999999999</v>
      </c>
      <c r="N92" s="8"/>
      <c r="O92" s="9">
        <f>SUM(O86:O91)</f>
        <v>100</v>
      </c>
      <c r="P92" s="8"/>
      <c r="Q92" s="9">
        <f>SUM(Q86:Q91)</f>
        <v>100</v>
      </c>
      <c r="R92" s="29"/>
    </row>
    <row r="93" spans="1:18" s="30" customFormat="1" ht="15.75">
      <c r="A93" s="7"/>
      <c r="B93" s="7"/>
      <c r="C93" s="7"/>
      <c r="D93" s="8"/>
      <c r="E93" s="9"/>
      <c r="F93" s="33"/>
      <c r="G93" s="9"/>
      <c r="H93" s="8"/>
      <c r="I93" s="9"/>
      <c r="J93" s="8"/>
      <c r="K93" s="9"/>
      <c r="L93" s="8"/>
      <c r="M93" s="9"/>
      <c r="N93" s="8"/>
      <c r="O93" s="9"/>
      <c r="P93" s="8"/>
      <c r="Q93" s="9"/>
      <c r="R93" s="29"/>
    </row>
    <row r="94" spans="1:18" ht="18">
      <c r="A94" s="60" t="s">
        <v>61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18"/>
    </row>
    <row r="95" spans="1:18" ht="15.75">
      <c r="A95" s="52" t="s">
        <v>13</v>
      </c>
      <c r="B95" s="53"/>
      <c r="C95" s="54"/>
      <c r="D95" s="4">
        <v>25</v>
      </c>
      <c r="E95" s="5">
        <f>(D95/D$4)*100</f>
        <v>22.123893805309734</v>
      </c>
      <c r="F95" s="15">
        <v>18</v>
      </c>
      <c r="G95" s="5">
        <f>(F95/F$4)*100</f>
        <v>16.822429906542055</v>
      </c>
      <c r="H95" s="4">
        <v>13</v>
      </c>
      <c r="I95" s="5">
        <f>(H95/H$4)*100</f>
        <v>22.807017543859647</v>
      </c>
      <c r="J95" s="4">
        <v>23</v>
      </c>
      <c r="K95" s="5">
        <f>(J95/J$4)*100</f>
        <v>30.263157894736842</v>
      </c>
      <c r="L95" s="4">
        <v>27</v>
      </c>
      <c r="M95" s="5">
        <f>(L95/L$4)*100</f>
        <v>90</v>
      </c>
      <c r="N95" s="4">
        <v>2</v>
      </c>
      <c r="O95" s="5">
        <f>(N95/N$4)*100</f>
        <v>20</v>
      </c>
      <c r="P95" s="6">
        <f>D95+F95+H95+J95+L95+N95</f>
        <v>108</v>
      </c>
      <c r="Q95" s="5">
        <f>(P95/P$4)*100</f>
        <v>27.480916030534353</v>
      </c>
      <c r="R95" s="18"/>
    </row>
    <row r="96" spans="1:18" ht="15.75">
      <c r="A96" s="52" t="s">
        <v>36</v>
      </c>
      <c r="B96" s="53"/>
      <c r="C96" s="54"/>
      <c r="D96" s="4">
        <v>87</v>
      </c>
      <c r="E96" s="5">
        <f>(D96/D$4)*100</f>
        <v>76.99115044247787</v>
      </c>
      <c r="F96" s="15">
        <v>82</v>
      </c>
      <c r="G96" s="5">
        <f>(F96/F$4)*100</f>
        <v>76.63551401869158</v>
      </c>
      <c r="H96" s="4">
        <v>41</v>
      </c>
      <c r="I96" s="5">
        <f>(H96/H$4)*100</f>
        <v>71.9298245614035</v>
      </c>
      <c r="J96" s="4">
        <v>51</v>
      </c>
      <c r="K96" s="5">
        <f>(J96/J$4)*100</f>
        <v>67.10526315789474</v>
      </c>
      <c r="L96" s="4">
        <v>3</v>
      </c>
      <c r="M96" s="5">
        <f>(L96/L$4)*100</f>
        <v>10</v>
      </c>
      <c r="N96" s="4">
        <v>8</v>
      </c>
      <c r="O96" s="5">
        <f>(N96/N$4)*100</f>
        <v>80</v>
      </c>
      <c r="P96" s="6">
        <f>D96+F96+H96+J96+L96+N96</f>
        <v>272</v>
      </c>
      <c r="Q96" s="5">
        <f>(P96/P$4)*100</f>
        <v>69.21119592875317</v>
      </c>
      <c r="R96" s="18"/>
    </row>
    <row r="97" spans="1:18" ht="15.75">
      <c r="A97" s="52" t="s">
        <v>15</v>
      </c>
      <c r="B97" s="53"/>
      <c r="C97" s="54"/>
      <c r="D97" s="4">
        <v>1</v>
      </c>
      <c r="E97" s="5">
        <f>(D97/D$4)*100</f>
        <v>0.8849557522123894</v>
      </c>
      <c r="F97" s="15">
        <v>7</v>
      </c>
      <c r="G97" s="5">
        <f>(F97/F$4)*100</f>
        <v>6.5420560747663545</v>
      </c>
      <c r="H97" s="4">
        <v>3</v>
      </c>
      <c r="I97" s="5">
        <f>(H97/H$4)*100</f>
        <v>5.263157894736842</v>
      </c>
      <c r="J97" s="4">
        <v>2</v>
      </c>
      <c r="K97" s="5">
        <f>(J97/J$4)*100</f>
        <v>2.631578947368421</v>
      </c>
      <c r="L97" s="4">
        <v>0</v>
      </c>
      <c r="M97" s="5">
        <f>(L97/L$4)*100</f>
        <v>0</v>
      </c>
      <c r="N97" s="4">
        <v>0</v>
      </c>
      <c r="O97" s="5">
        <f>(N97/N$4)*100</f>
        <v>0</v>
      </c>
      <c r="P97" s="6">
        <f>D97+F97+H97+J97+L97+N97</f>
        <v>13</v>
      </c>
      <c r="Q97" s="5">
        <f>(P97/P$4)*100</f>
        <v>3.307888040712468</v>
      </c>
      <c r="R97" s="18"/>
    </row>
    <row r="98" spans="1:18" s="30" customFormat="1" ht="15.75">
      <c r="A98" s="7"/>
      <c r="B98" s="7"/>
      <c r="C98" s="7"/>
      <c r="D98" s="8"/>
      <c r="E98" s="9">
        <f>SUM(E95:E97)</f>
        <v>100</v>
      </c>
      <c r="F98" s="33"/>
      <c r="G98" s="9">
        <f>SUM(G95:G97)</f>
        <v>99.99999999999999</v>
      </c>
      <c r="H98" s="8"/>
      <c r="I98" s="9">
        <f>SUM(I95:I97)</f>
        <v>99.99999999999999</v>
      </c>
      <c r="J98" s="8"/>
      <c r="K98" s="9">
        <f>SUM(K95:K97)</f>
        <v>100.00000000000001</v>
      </c>
      <c r="L98" s="8"/>
      <c r="M98" s="9">
        <f>SUM(M95:M97)</f>
        <v>100</v>
      </c>
      <c r="N98" s="8"/>
      <c r="O98" s="9">
        <f>SUM(O95:O97)</f>
        <v>100</v>
      </c>
      <c r="P98" s="8"/>
      <c r="Q98" s="9">
        <f>SUM(Q95:Q97)</f>
        <v>100</v>
      </c>
      <c r="R98" s="29"/>
    </row>
    <row r="99" spans="1:18" s="30" customFormat="1" ht="15.75">
      <c r="A99" s="7"/>
      <c r="B99" s="7"/>
      <c r="C99" s="7"/>
      <c r="D99" s="8"/>
      <c r="E99" s="9"/>
      <c r="F99" s="33"/>
      <c r="G99" s="9"/>
      <c r="H99" s="8"/>
      <c r="I99" s="9"/>
      <c r="J99" s="8"/>
      <c r="K99" s="9"/>
      <c r="L99" s="8"/>
      <c r="M99" s="9"/>
      <c r="N99" s="8"/>
      <c r="O99" s="9"/>
      <c r="P99" s="8"/>
      <c r="Q99" s="9"/>
      <c r="R99" s="29"/>
    </row>
    <row r="100" spans="1:18" ht="18">
      <c r="A100" s="60" t="s">
        <v>62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18"/>
    </row>
    <row r="101" spans="1:18" ht="15.75">
      <c r="A101" s="52" t="s">
        <v>13</v>
      </c>
      <c r="B101" s="53"/>
      <c r="C101" s="54"/>
      <c r="D101" s="4">
        <v>22</v>
      </c>
      <c r="E101" s="5">
        <f>(D101/D$4)*100</f>
        <v>19.469026548672566</v>
      </c>
      <c r="F101" s="15">
        <v>20</v>
      </c>
      <c r="G101" s="5">
        <f>(F101/F$4)*100</f>
        <v>18.69158878504673</v>
      </c>
      <c r="H101" s="4">
        <v>13</v>
      </c>
      <c r="I101" s="5">
        <f>(H101/H$4)*100</f>
        <v>22.807017543859647</v>
      </c>
      <c r="J101" s="4">
        <v>20</v>
      </c>
      <c r="K101" s="5">
        <f>(J101/J$4)*100</f>
        <v>26.31578947368421</v>
      </c>
      <c r="L101" s="4">
        <v>14</v>
      </c>
      <c r="M101" s="5">
        <f>(L101/L$4)*100</f>
        <v>46.666666666666664</v>
      </c>
      <c r="N101" s="4">
        <v>1</v>
      </c>
      <c r="O101" s="5">
        <f>(N101/N$4)*100</f>
        <v>10</v>
      </c>
      <c r="P101" s="6">
        <f>D101+F101+H101+J101+L101+N101</f>
        <v>90</v>
      </c>
      <c r="Q101" s="5">
        <f>(P101/P$4)*100</f>
        <v>22.900763358778626</v>
      </c>
      <c r="R101" s="18"/>
    </row>
    <row r="102" spans="1:18" ht="15.75">
      <c r="A102" s="52" t="s">
        <v>36</v>
      </c>
      <c r="B102" s="53"/>
      <c r="C102" s="54"/>
      <c r="D102" s="4">
        <v>91</v>
      </c>
      <c r="E102" s="5">
        <f>(D102/D$4)*100</f>
        <v>80.53097345132744</v>
      </c>
      <c r="F102" s="15">
        <v>85</v>
      </c>
      <c r="G102" s="5">
        <f>(F102/F$4)*100</f>
        <v>79.43925233644859</v>
      </c>
      <c r="H102" s="4">
        <v>43</v>
      </c>
      <c r="I102" s="5">
        <f>(H102/H$4)*100</f>
        <v>75.43859649122807</v>
      </c>
      <c r="J102" s="4">
        <v>56</v>
      </c>
      <c r="K102" s="5">
        <f>(J102/J$4)*100</f>
        <v>73.68421052631578</v>
      </c>
      <c r="L102" s="4">
        <v>15</v>
      </c>
      <c r="M102" s="5">
        <f>(L102/L$4)*100</f>
        <v>50</v>
      </c>
      <c r="N102" s="4">
        <v>9</v>
      </c>
      <c r="O102" s="5">
        <f>(N102/N$4)*100</f>
        <v>90</v>
      </c>
      <c r="P102" s="6">
        <f>D102+F102+H102+J102+L102+N102</f>
        <v>299</v>
      </c>
      <c r="Q102" s="5">
        <f>(P102/P$4)*100</f>
        <v>76.08142493638677</v>
      </c>
      <c r="R102" s="18"/>
    </row>
    <row r="103" spans="1:18" ht="15.75">
      <c r="A103" s="52" t="s">
        <v>15</v>
      </c>
      <c r="B103" s="53"/>
      <c r="C103" s="54"/>
      <c r="D103" s="4">
        <v>0</v>
      </c>
      <c r="E103" s="5">
        <f>(D103/D$4)*100</f>
        <v>0</v>
      </c>
      <c r="F103" s="15">
        <v>2</v>
      </c>
      <c r="G103" s="5">
        <f>(F103/F$4)*100</f>
        <v>1.8691588785046727</v>
      </c>
      <c r="H103" s="4">
        <v>1</v>
      </c>
      <c r="I103" s="5">
        <f>(H103/H$4)*100</f>
        <v>1.7543859649122806</v>
      </c>
      <c r="J103" s="4">
        <v>0</v>
      </c>
      <c r="K103" s="5">
        <f>(J103/J$4)*100</f>
        <v>0</v>
      </c>
      <c r="L103" s="4">
        <v>1</v>
      </c>
      <c r="M103" s="5">
        <f>(L103/L$4)*100</f>
        <v>3.3333333333333335</v>
      </c>
      <c r="N103" s="4">
        <v>0</v>
      </c>
      <c r="O103" s="5">
        <f>(N103/N$4)*100</f>
        <v>0</v>
      </c>
      <c r="P103" s="6">
        <f>D103+F103+H103+J103+L103+N103</f>
        <v>4</v>
      </c>
      <c r="Q103" s="5">
        <f>(P103/P$4)*100</f>
        <v>1.0178117048346056</v>
      </c>
      <c r="R103" s="18"/>
    </row>
    <row r="104" spans="1:18" s="30" customFormat="1" ht="15.75">
      <c r="A104" s="7"/>
      <c r="B104" s="7"/>
      <c r="C104" s="7"/>
      <c r="D104" s="8"/>
      <c r="E104" s="9">
        <f>SUM(E101:E103)</f>
        <v>100</v>
      </c>
      <c r="F104" s="33"/>
      <c r="G104" s="9">
        <f>SUM(G101:G103)</f>
        <v>100</v>
      </c>
      <c r="H104" s="8"/>
      <c r="I104" s="9">
        <f>SUM(I101:I103)</f>
        <v>99.99999999999999</v>
      </c>
      <c r="J104" s="8"/>
      <c r="K104" s="9">
        <f>SUM(K101:K103)</f>
        <v>99.99999999999999</v>
      </c>
      <c r="L104" s="8"/>
      <c r="M104" s="9">
        <f>SUM(M101:M103)</f>
        <v>99.99999999999999</v>
      </c>
      <c r="N104" s="8"/>
      <c r="O104" s="9">
        <f>SUM(O101:O103)</f>
        <v>100</v>
      </c>
      <c r="P104" s="8"/>
      <c r="Q104" s="9">
        <f>SUM(Q101:Q103)</f>
        <v>100</v>
      </c>
      <c r="R104" s="29"/>
    </row>
    <row r="105" spans="1:18" s="30" customFormat="1" ht="15.75">
      <c r="A105" s="7"/>
      <c r="B105" s="7"/>
      <c r="C105" s="7"/>
      <c r="D105" s="8"/>
      <c r="E105" s="9"/>
      <c r="F105" s="33"/>
      <c r="G105" s="9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29"/>
    </row>
    <row r="106" spans="1:18" ht="18">
      <c r="A106" s="60" t="s">
        <v>63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18"/>
    </row>
    <row r="107" spans="1:18" ht="15.75">
      <c r="A107" s="52" t="s">
        <v>64</v>
      </c>
      <c r="B107" s="53"/>
      <c r="C107" s="54"/>
      <c r="D107" s="4">
        <v>60</v>
      </c>
      <c r="E107" s="5">
        <f aca="true" t="shared" si="16" ref="E107:E112">(D107/D$4)*100</f>
        <v>53.09734513274337</v>
      </c>
      <c r="F107" s="15">
        <v>57</v>
      </c>
      <c r="G107" s="5">
        <f aca="true" t="shared" si="17" ref="G107:G112">(F107/F$4)*100</f>
        <v>53.271028037383175</v>
      </c>
      <c r="H107" s="4">
        <v>33</v>
      </c>
      <c r="I107" s="5">
        <f aca="true" t="shared" si="18" ref="I107:I112">(H107/H$4)*100</f>
        <v>57.89473684210527</v>
      </c>
      <c r="J107" s="4">
        <v>52</v>
      </c>
      <c r="K107" s="5">
        <f aca="true" t="shared" si="19" ref="K107:K112">(J107/J$4)*100</f>
        <v>68.42105263157895</v>
      </c>
      <c r="L107" s="4">
        <v>19</v>
      </c>
      <c r="M107" s="5">
        <f aca="true" t="shared" si="20" ref="M107:M112">(L107/L$4)*100</f>
        <v>63.33333333333333</v>
      </c>
      <c r="N107" s="4">
        <v>6</v>
      </c>
      <c r="O107" s="5">
        <f aca="true" t="shared" si="21" ref="O107:O112">(N107/N$4)*100</f>
        <v>60</v>
      </c>
      <c r="P107" s="6">
        <f aca="true" t="shared" si="22" ref="P107:P112">D107+F107+H107+J107+L107+N107</f>
        <v>227</v>
      </c>
      <c r="Q107" s="5">
        <f aca="true" t="shared" si="23" ref="Q107:Q112">(P107/P$4)*100</f>
        <v>57.76081424936387</v>
      </c>
      <c r="R107" s="18"/>
    </row>
    <row r="108" spans="1:18" ht="15.75">
      <c r="A108" s="52" t="s">
        <v>65</v>
      </c>
      <c r="B108" s="53"/>
      <c r="C108" s="54"/>
      <c r="D108" s="4">
        <v>18</v>
      </c>
      <c r="E108" s="5">
        <f t="shared" si="16"/>
        <v>15.929203539823009</v>
      </c>
      <c r="F108" s="15">
        <v>32</v>
      </c>
      <c r="G108" s="5">
        <f t="shared" si="17"/>
        <v>29.906542056074763</v>
      </c>
      <c r="H108" s="4">
        <v>12</v>
      </c>
      <c r="I108" s="5">
        <f t="shared" si="18"/>
        <v>21.052631578947366</v>
      </c>
      <c r="J108" s="4">
        <v>21</v>
      </c>
      <c r="K108" s="5">
        <f t="shared" si="19"/>
        <v>27.631578947368425</v>
      </c>
      <c r="L108" s="4">
        <v>7</v>
      </c>
      <c r="M108" s="5">
        <f t="shared" si="20"/>
        <v>23.333333333333332</v>
      </c>
      <c r="N108" s="4">
        <v>2</v>
      </c>
      <c r="O108" s="5">
        <f t="shared" si="21"/>
        <v>20</v>
      </c>
      <c r="P108" s="6">
        <f t="shared" si="22"/>
        <v>92</v>
      </c>
      <c r="Q108" s="5">
        <f t="shared" si="23"/>
        <v>23.40966921119593</v>
      </c>
      <c r="R108" s="18"/>
    </row>
    <row r="109" spans="1:18" ht="15.75">
      <c r="A109" s="52" t="s">
        <v>66</v>
      </c>
      <c r="B109" s="53"/>
      <c r="C109" s="54"/>
      <c r="D109" s="4">
        <v>50</v>
      </c>
      <c r="E109" s="5">
        <f t="shared" si="16"/>
        <v>44.24778761061947</v>
      </c>
      <c r="F109" s="15">
        <v>51</v>
      </c>
      <c r="G109" s="5">
        <f t="shared" si="17"/>
        <v>47.66355140186916</v>
      </c>
      <c r="H109" s="4">
        <v>18</v>
      </c>
      <c r="I109" s="5">
        <f t="shared" si="18"/>
        <v>31.57894736842105</v>
      </c>
      <c r="J109" s="4">
        <v>35</v>
      </c>
      <c r="K109" s="5">
        <f t="shared" si="19"/>
        <v>46.05263157894737</v>
      </c>
      <c r="L109" s="4">
        <v>19</v>
      </c>
      <c r="M109" s="5">
        <f t="shared" si="20"/>
        <v>63.33333333333333</v>
      </c>
      <c r="N109" s="4">
        <v>6</v>
      </c>
      <c r="O109" s="5">
        <f t="shared" si="21"/>
        <v>60</v>
      </c>
      <c r="P109" s="6">
        <f t="shared" si="22"/>
        <v>179</v>
      </c>
      <c r="Q109" s="5">
        <f t="shared" si="23"/>
        <v>45.5470737913486</v>
      </c>
      <c r="R109" s="18"/>
    </row>
    <row r="110" spans="1:18" ht="15.75">
      <c r="A110" s="52" t="s">
        <v>67</v>
      </c>
      <c r="B110" s="53"/>
      <c r="C110" s="54"/>
      <c r="D110" s="4">
        <v>18</v>
      </c>
      <c r="E110" s="5">
        <f t="shared" si="16"/>
        <v>15.929203539823009</v>
      </c>
      <c r="F110" s="15">
        <v>29</v>
      </c>
      <c r="G110" s="5">
        <f t="shared" si="17"/>
        <v>27.102803738317753</v>
      </c>
      <c r="H110" s="4">
        <v>8</v>
      </c>
      <c r="I110" s="5">
        <f t="shared" si="18"/>
        <v>14.035087719298245</v>
      </c>
      <c r="J110" s="4">
        <v>14</v>
      </c>
      <c r="K110" s="5">
        <f t="shared" si="19"/>
        <v>18.421052631578945</v>
      </c>
      <c r="L110" s="4">
        <v>10</v>
      </c>
      <c r="M110" s="5">
        <f t="shared" si="20"/>
        <v>33.33333333333333</v>
      </c>
      <c r="N110" s="4">
        <v>3</v>
      </c>
      <c r="O110" s="5">
        <f t="shared" si="21"/>
        <v>30</v>
      </c>
      <c r="P110" s="6">
        <f t="shared" si="22"/>
        <v>82</v>
      </c>
      <c r="Q110" s="5">
        <f t="shared" si="23"/>
        <v>20.865139949109416</v>
      </c>
      <c r="R110" s="18"/>
    </row>
    <row r="111" spans="1:18" ht="30.75" customHeight="1">
      <c r="A111" s="85" t="s">
        <v>68</v>
      </c>
      <c r="B111" s="86"/>
      <c r="C111" s="87"/>
      <c r="D111" s="4">
        <v>28</v>
      </c>
      <c r="E111" s="5">
        <f t="shared" si="16"/>
        <v>24.778761061946902</v>
      </c>
      <c r="F111" s="15">
        <v>23</v>
      </c>
      <c r="G111" s="5">
        <f t="shared" si="17"/>
        <v>21.49532710280374</v>
      </c>
      <c r="H111" s="4">
        <v>10</v>
      </c>
      <c r="I111" s="5">
        <f t="shared" si="18"/>
        <v>17.543859649122805</v>
      </c>
      <c r="J111" s="4">
        <v>13</v>
      </c>
      <c r="K111" s="5">
        <f t="shared" si="19"/>
        <v>17.105263157894736</v>
      </c>
      <c r="L111" s="4">
        <v>1</v>
      </c>
      <c r="M111" s="5">
        <f t="shared" si="20"/>
        <v>3.3333333333333335</v>
      </c>
      <c r="N111" s="4">
        <v>1</v>
      </c>
      <c r="O111" s="5">
        <f t="shared" si="21"/>
        <v>10</v>
      </c>
      <c r="P111" s="6">
        <f t="shared" si="22"/>
        <v>76</v>
      </c>
      <c r="Q111" s="5">
        <f t="shared" si="23"/>
        <v>19.338422391857506</v>
      </c>
      <c r="R111" s="18"/>
    </row>
    <row r="112" spans="1:18" ht="15.75">
      <c r="A112" s="52" t="s">
        <v>14</v>
      </c>
      <c r="B112" s="53"/>
      <c r="C112" s="54"/>
      <c r="D112" s="4">
        <v>3</v>
      </c>
      <c r="E112" s="5">
        <f t="shared" si="16"/>
        <v>2.6548672566371683</v>
      </c>
      <c r="F112" s="15">
        <v>2</v>
      </c>
      <c r="G112" s="5">
        <f t="shared" si="17"/>
        <v>1.8691588785046727</v>
      </c>
      <c r="H112" s="4">
        <v>1</v>
      </c>
      <c r="I112" s="5">
        <f t="shared" si="18"/>
        <v>1.7543859649122806</v>
      </c>
      <c r="J112" s="4">
        <v>0</v>
      </c>
      <c r="K112" s="5">
        <f t="shared" si="19"/>
        <v>0</v>
      </c>
      <c r="L112" s="4">
        <v>1</v>
      </c>
      <c r="M112" s="5">
        <f t="shared" si="20"/>
        <v>3.3333333333333335</v>
      </c>
      <c r="N112" s="4">
        <v>0</v>
      </c>
      <c r="O112" s="5">
        <f t="shared" si="21"/>
        <v>0</v>
      </c>
      <c r="P112" s="6">
        <f t="shared" si="22"/>
        <v>7</v>
      </c>
      <c r="Q112" s="5">
        <f t="shared" si="23"/>
        <v>1.7811704834605597</v>
      </c>
      <c r="R112" s="18"/>
    </row>
    <row r="113" spans="1:18" s="30" customFormat="1" ht="15.75">
      <c r="A113" s="7"/>
      <c r="B113" s="7"/>
      <c r="C113" s="7"/>
      <c r="D113" s="8"/>
      <c r="E113" s="9">
        <f>SUM(E107:E112)</f>
        <v>156.63716814159295</v>
      </c>
      <c r="F113" s="33"/>
      <c r="G113" s="9">
        <f>SUM(G107:G112)</f>
        <v>181.30841121495328</v>
      </c>
      <c r="H113" s="8"/>
      <c r="I113" s="9">
        <f>SUM(I107:I112)</f>
        <v>143.859649122807</v>
      </c>
      <c r="J113" s="8"/>
      <c r="K113" s="9">
        <f>SUM(K107:K112)</f>
        <v>177.63157894736844</v>
      </c>
      <c r="L113" s="8"/>
      <c r="M113" s="9">
        <f>SUM(M107:M112)</f>
        <v>190</v>
      </c>
      <c r="N113" s="8"/>
      <c r="O113" s="9">
        <f>SUM(O107:O112)</f>
        <v>180</v>
      </c>
      <c r="P113" s="8"/>
      <c r="Q113" s="9">
        <f>SUM(Q107:Q112)</f>
        <v>168.70229007633588</v>
      </c>
      <c r="R113" s="29"/>
    </row>
    <row r="114" spans="1:18" s="30" customFormat="1" ht="15.75">
      <c r="A114" s="7"/>
      <c r="B114" s="7"/>
      <c r="C114" s="7"/>
      <c r="D114" s="8"/>
      <c r="E114" s="9"/>
      <c r="F114" s="33"/>
      <c r="G114" s="9"/>
      <c r="H114" s="8"/>
      <c r="I114" s="9"/>
      <c r="J114" s="8"/>
      <c r="K114" s="9"/>
      <c r="L114" s="8"/>
      <c r="M114" s="9"/>
      <c r="N114" s="8"/>
      <c r="O114" s="9"/>
      <c r="P114" s="8"/>
      <c r="Q114" s="9"/>
      <c r="R114" s="29"/>
    </row>
    <row r="115" spans="1:18" ht="18">
      <c r="A115" s="60" t="s">
        <v>69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18"/>
    </row>
    <row r="116" spans="1:18" ht="15.75">
      <c r="A116" s="52" t="s">
        <v>13</v>
      </c>
      <c r="B116" s="53"/>
      <c r="C116" s="54"/>
      <c r="D116" s="4">
        <v>35</v>
      </c>
      <c r="E116" s="5">
        <f>(D116/D$4)*100</f>
        <v>30.973451327433626</v>
      </c>
      <c r="F116" s="15">
        <v>18</v>
      </c>
      <c r="G116" s="5">
        <f>(F116/F$4)*100</f>
        <v>16.822429906542055</v>
      </c>
      <c r="H116" s="4">
        <v>17</v>
      </c>
      <c r="I116" s="5">
        <f>(H116/H$4)*100</f>
        <v>29.82456140350877</v>
      </c>
      <c r="J116" s="4">
        <v>32</v>
      </c>
      <c r="K116" s="5">
        <f>(J116/J$4)*100</f>
        <v>42.10526315789473</v>
      </c>
      <c r="L116" s="4">
        <v>20</v>
      </c>
      <c r="M116" s="5">
        <f>(L116/L$4)*100</f>
        <v>66.66666666666666</v>
      </c>
      <c r="N116" s="4">
        <v>4</v>
      </c>
      <c r="O116" s="5">
        <f>(N116/N$4)*100</f>
        <v>40</v>
      </c>
      <c r="P116" s="6">
        <f>D116+F116+H116+J116+L116+N116</f>
        <v>126</v>
      </c>
      <c r="Q116" s="5">
        <f>(P116/P$4)*100</f>
        <v>32.06106870229007</v>
      </c>
      <c r="R116" s="18"/>
    </row>
    <row r="117" spans="1:18" ht="15.75">
      <c r="A117" s="52" t="s">
        <v>36</v>
      </c>
      <c r="B117" s="53"/>
      <c r="C117" s="54"/>
      <c r="D117" s="4">
        <v>76</v>
      </c>
      <c r="E117" s="5">
        <f>(D117/D$4)*100</f>
        <v>67.2566371681416</v>
      </c>
      <c r="F117" s="15">
        <v>86</v>
      </c>
      <c r="G117" s="5">
        <f>(F117/F$4)*100</f>
        <v>80.37383177570094</v>
      </c>
      <c r="H117" s="4">
        <v>39</v>
      </c>
      <c r="I117" s="5">
        <f>(H117/H$4)*100</f>
        <v>68.42105263157895</v>
      </c>
      <c r="J117" s="4">
        <v>43</v>
      </c>
      <c r="K117" s="5">
        <f>(J117/J$4)*100</f>
        <v>56.57894736842105</v>
      </c>
      <c r="L117" s="4">
        <v>10</v>
      </c>
      <c r="M117" s="5">
        <f>(L117/L$4)*100</f>
        <v>33.33333333333333</v>
      </c>
      <c r="N117" s="4">
        <v>6</v>
      </c>
      <c r="O117" s="5">
        <f>(N117/N$4)*100</f>
        <v>60</v>
      </c>
      <c r="P117" s="6">
        <f>D117+F117+H117+J117+L117+N117</f>
        <v>260</v>
      </c>
      <c r="Q117" s="5">
        <f>(P117/P$4)*100</f>
        <v>66.15776081424937</v>
      </c>
      <c r="R117" s="18"/>
    </row>
    <row r="118" spans="1:18" ht="15.75">
      <c r="A118" s="52" t="s">
        <v>15</v>
      </c>
      <c r="B118" s="53"/>
      <c r="C118" s="54"/>
      <c r="D118" s="4">
        <v>2</v>
      </c>
      <c r="E118" s="5">
        <f>(D118/D$4)*100</f>
        <v>1.7699115044247788</v>
      </c>
      <c r="F118" s="15">
        <v>3</v>
      </c>
      <c r="G118" s="5">
        <f>(F118/F$4)*100</f>
        <v>2.803738317757009</v>
      </c>
      <c r="H118" s="4">
        <v>1</v>
      </c>
      <c r="I118" s="5">
        <f>(H118/H$4)*100</f>
        <v>1.7543859649122806</v>
      </c>
      <c r="J118" s="4">
        <v>1</v>
      </c>
      <c r="K118" s="5">
        <f>(J118/J$4)*100</f>
        <v>1.3157894736842104</v>
      </c>
      <c r="L118" s="4">
        <v>0</v>
      </c>
      <c r="M118" s="5">
        <f>(L118/L$4)*100</f>
        <v>0</v>
      </c>
      <c r="N118" s="4">
        <v>0</v>
      </c>
      <c r="O118" s="5">
        <f>(N118/N$4)*100</f>
        <v>0</v>
      </c>
      <c r="P118" s="6">
        <f>D118+F118+H118+J118+L118+N118</f>
        <v>7</v>
      </c>
      <c r="Q118" s="5">
        <f>(P118/P$4)*100</f>
        <v>1.7811704834605597</v>
      </c>
      <c r="R118" s="18"/>
    </row>
    <row r="119" spans="1:18" s="30" customFormat="1" ht="15.75">
      <c r="A119" s="7"/>
      <c r="B119" s="7"/>
      <c r="C119" s="7"/>
      <c r="D119" s="8"/>
      <c r="E119" s="9">
        <f>SUM(E116:E118)</f>
        <v>100</v>
      </c>
      <c r="F119" s="33"/>
      <c r="G119" s="9">
        <f>SUM(G116:G118)</f>
        <v>100</v>
      </c>
      <c r="H119" s="8"/>
      <c r="I119" s="9">
        <f>SUM(I116:I118)</f>
        <v>99.99999999999999</v>
      </c>
      <c r="J119" s="8"/>
      <c r="K119" s="9">
        <f>SUM(K116:K118)</f>
        <v>99.99999999999999</v>
      </c>
      <c r="L119" s="8"/>
      <c r="M119" s="9">
        <f>SUM(M116:M118)</f>
        <v>99.99999999999999</v>
      </c>
      <c r="N119" s="8"/>
      <c r="O119" s="9">
        <f>SUM(O116:O118)</f>
        <v>100</v>
      </c>
      <c r="P119" s="8"/>
      <c r="Q119" s="9">
        <f>SUM(Q116:Q118)</f>
        <v>100</v>
      </c>
      <c r="R119" s="29"/>
    </row>
    <row r="120" spans="1:18" s="30" customFormat="1" ht="15.75">
      <c r="A120" s="7"/>
      <c r="B120" s="7"/>
      <c r="C120" s="7"/>
      <c r="D120" s="8"/>
      <c r="E120" s="9"/>
      <c r="F120" s="33"/>
      <c r="G120" s="9"/>
      <c r="H120" s="8"/>
      <c r="I120" s="9"/>
      <c r="J120" s="8"/>
      <c r="K120" s="9"/>
      <c r="L120" s="8"/>
      <c r="M120" s="9"/>
      <c r="N120" s="8"/>
      <c r="O120" s="9"/>
      <c r="P120" s="8"/>
      <c r="Q120" s="9"/>
      <c r="R120" s="29"/>
    </row>
    <row r="121" spans="1:18" ht="18">
      <c r="A121" s="60" t="s">
        <v>70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18"/>
    </row>
    <row r="122" spans="1:18" ht="15.75">
      <c r="A122" s="52" t="s">
        <v>71</v>
      </c>
      <c r="B122" s="53"/>
      <c r="C122" s="54"/>
      <c r="D122" s="4">
        <v>87</v>
      </c>
      <c r="E122" s="5">
        <f aca="true" t="shared" si="24" ref="E122:E127">(D122/D$4)*100</f>
        <v>76.99115044247787</v>
      </c>
      <c r="F122" s="15">
        <v>77</v>
      </c>
      <c r="G122" s="5">
        <f aca="true" t="shared" si="25" ref="G122:G127">(F122/F$4)*100</f>
        <v>71.96261682242991</v>
      </c>
      <c r="H122" s="4">
        <v>43</v>
      </c>
      <c r="I122" s="5">
        <f aca="true" t="shared" si="26" ref="I122:I127">(H122/H$4)*100</f>
        <v>75.43859649122807</v>
      </c>
      <c r="J122" s="4">
        <v>61</v>
      </c>
      <c r="K122" s="5">
        <f aca="true" t="shared" si="27" ref="K122:K127">(J122/J$4)*100</f>
        <v>80.26315789473685</v>
      </c>
      <c r="L122" s="4">
        <v>27</v>
      </c>
      <c r="M122" s="5">
        <f aca="true" t="shared" si="28" ref="M122:M127">(L122/L$4)*100</f>
        <v>90</v>
      </c>
      <c r="N122" s="4">
        <v>8</v>
      </c>
      <c r="O122" s="5">
        <f aca="true" t="shared" si="29" ref="O122:O127">(N122/N$4)*100</f>
        <v>80</v>
      </c>
      <c r="P122" s="6">
        <f aca="true" t="shared" si="30" ref="P122:P127">D122+F122+H122+J122+L122+N122</f>
        <v>303</v>
      </c>
      <c r="Q122" s="5">
        <f aca="true" t="shared" si="31" ref="Q122:Q127">(P122/P$4)*100</f>
        <v>77.09923664122137</v>
      </c>
      <c r="R122" s="18"/>
    </row>
    <row r="123" spans="1:18" ht="15.75">
      <c r="A123" s="52" t="s">
        <v>72</v>
      </c>
      <c r="B123" s="53"/>
      <c r="C123" s="54"/>
      <c r="D123" s="4">
        <v>33</v>
      </c>
      <c r="E123" s="5">
        <f t="shared" si="24"/>
        <v>29.20353982300885</v>
      </c>
      <c r="F123" s="15">
        <v>34</v>
      </c>
      <c r="G123" s="5">
        <f t="shared" si="25"/>
        <v>31.775700934579437</v>
      </c>
      <c r="H123" s="4">
        <v>7</v>
      </c>
      <c r="I123" s="5">
        <f t="shared" si="26"/>
        <v>12.280701754385964</v>
      </c>
      <c r="J123" s="4">
        <v>11</v>
      </c>
      <c r="K123" s="5">
        <f t="shared" si="27"/>
        <v>14.473684210526317</v>
      </c>
      <c r="L123" s="4">
        <v>1</v>
      </c>
      <c r="M123" s="5">
        <f t="shared" si="28"/>
        <v>3.3333333333333335</v>
      </c>
      <c r="N123" s="4">
        <v>2</v>
      </c>
      <c r="O123" s="5">
        <f t="shared" si="29"/>
        <v>20</v>
      </c>
      <c r="P123" s="6">
        <f t="shared" si="30"/>
        <v>88</v>
      </c>
      <c r="Q123" s="5">
        <f t="shared" si="31"/>
        <v>22.391857506361323</v>
      </c>
      <c r="R123" s="18"/>
    </row>
    <row r="124" spans="1:18" ht="15.75">
      <c r="A124" s="52" t="s">
        <v>73</v>
      </c>
      <c r="B124" s="53"/>
      <c r="C124" s="54"/>
      <c r="D124" s="4">
        <v>15</v>
      </c>
      <c r="E124" s="5">
        <f t="shared" si="24"/>
        <v>13.274336283185843</v>
      </c>
      <c r="F124" s="15">
        <v>11</v>
      </c>
      <c r="G124" s="5">
        <f t="shared" si="25"/>
        <v>10.2803738317757</v>
      </c>
      <c r="H124" s="4">
        <v>11</v>
      </c>
      <c r="I124" s="5">
        <f t="shared" si="26"/>
        <v>19.298245614035086</v>
      </c>
      <c r="J124" s="4">
        <v>24</v>
      </c>
      <c r="K124" s="5">
        <f t="shared" si="27"/>
        <v>31.57894736842105</v>
      </c>
      <c r="L124" s="4">
        <v>3</v>
      </c>
      <c r="M124" s="5">
        <f t="shared" si="28"/>
        <v>10</v>
      </c>
      <c r="N124" s="4">
        <v>2</v>
      </c>
      <c r="O124" s="5">
        <f t="shared" si="29"/>
        <v>20</v>
      </c>
      <c r="P124" s="6">
        <f t="shared" si="30"/>
        <v>66</v>
      </c>
      <c r="Q124" s="5">
        <f t="shared" si="31"/>
        <v>16.793893129770993</v>
      </c>
      <c r="R124" s="18"/>
    </row>
    <row r="125" spans="1:18" ht="15.75">
      <c r="A125" s="52" t="s">
        <v>74</v>
      </c>
      <c r="B125" s="53"/>
      <c r="C125" s="54"/>
      <c r="D125" s="4">
        <v>5</v>
      </c>
      <c r="E125" s="5">
        <f t="shared" si="24"/>
        <v>4.424778761061947</v>
      </c>
      <c r="F125" s="15">
        <v>4</v>
      </c>
      <c r="G125" s="5">
        <f t="shared" si="25"/>
        <v>3.7383177570093453</v>
      </c>
      <c r="H125" s="4">
        <v>2</v>
      </c>
      <c r="I125" s="5">
        <f t="shared" si="26"/>
        <v>3.508771929824561</v>
      </c>
      <c r="J125" s="4">
        <v>5</v>
      </c>
      <c r="K125" s="5">
        <f t="shared" si="27"/>
        <v>6.578947368421052</v>
      </c>
      <c r="L125" s="4">
        <v>2</v>
      </c>
      <c r="M125" s="5">
        <f t="shared" si="28"/>
        <v>6.666666666666667</v>
      </c>
      <c r="N125" s="4">
        <v>1</v>
      </c>
      <c r="O125" s="5">
        <f t="shared" si="29"/>
        <v>10</v>
      </c>
      <c r="P125" s="6">
        <f t="shared" si="30"/>
        <v>19</v>
      </c>
      <c r="Q125" s="5">
        <f t="shared" si="31"/>
        <v>4.8346055979643765</v>
      </c>
      <c r="R125" s="18"/>
    </row>
    <row r="126" spans="1:18" ht="15.75">
      <c r="A126" s="85" t="s">
        <v>75</v>
      </c>
      <c r="B126" s="86"/>
      <c r="C126" s="87"/>
      <c r="D126" s="4">
        <v>7</v>
      </c>
      <c r="E126" s="5">
        <f t="shared" si="24"/>
        <v>6.1946902654867255</v>
      </c>
      <c r="F126" s="15">
        <v>15</v>
      </c>
      <c r="G126" s="5">
        <f t="shared" si="25"/>
        <v>14.018691588785046</v>
      </c>
      <c r="H126" s="4">
        <v>2</v>
      </c>
      <c r="I126" s="5">
        <f t="shared" si="26"/>
        <v>3.508771929824561</v>
      </c>
      <c r="J126" s="4">
        <v>6</v>
      </c>
      <c r="K126" s="5">
        <f t="shared" si="27"/>
        <v>7.894736842105263</v>
      </c>
      <c r="L126" s="4">
        <v>2</v>
      </c>
      <c r="M126" s="5">
        <f t="shared" si="28"/>
        <v>6.666666666666667</v>
      </c>
      <c r="N126" s="4">
        <v>2</v>
      </c>
      <c r="O126" s="5">
        <f t="shared" si="29"/>
        <v>20</v>
      </c>
      <c r="P126" s="6">
        <f t="shared" si="30"/>
        <v>34</v>
      </c>
      <c r="Q126" s="5">
        <f t="shared" si="31"/>
        <v>8.651399491094146</v>
      </c>
      <c r="R126" s="18"/>
    </row>
    <row r="127" spans="1:18" ht="15.75">
      <c r="A127" s="52" t="s">
        <v>14</v>
      </c>
      <c r="B127" s="53"/>
      <c r="C127" s="54"/>
      <c r="D127" s="4">
        <v>0</v>
      </c>
      <c r="E127" s="5">
        <f t="shared" si="24"/>
        <v>0</v>
      </c>
      <c r="F127" s="15">
        <v>3</v>
      </c>
      <c r="G127" s="5">
        <f t="shared" si="25"/>
        <v>2.803738317757009</v>
      </c>
      <c r="H127" s="4">
        <v>11</v>
      </c>
      <c r="I127" s="5">
        <f t="shared" si="26"/>
        <v>19.298245614035086</v>
      </c>
      <c r="J127" s="4">
        <v>0</v>
      </c>
      <c r="K127" s="5">
        <f t="shared" si="27"/>
        <v>0</v>
      </c>
      <c r="L127" s="4">
        <v>0</v>
      </c>
      <c r="M127" s="5">
        <f t="shared" si="28"/>
        <v>0</v>
      </c>
      <c r="N127" s="4">
        <v>0</v>
      </c>
      <c r="O127" s="5">
        <f t="shared" si="29"/>
        <v>0</v>
      </c>
      <c r="P127" s="6">
        <f t="shared" si="30"/>
        <v>14</v>
      </c>
      <c r="Q127" s="5">
        <f t="shared" si="31"/>
        <v>3.5623409669211195</v>
      </c>
      <c r="R127" s="18"/>
    </row>
    <row r="128" spans="1:18" s="30" customFormat="1" ht="15.75">
      <c r="A128" s="7"/>
      <c r="B128" s="7"/>
      <c r="C128" s="7"/>
      <c r="D128" s="8"/>
      <c r="E128" s="9">
        <f>SUM(E122:E127)</f>
        <v>130.08849557522123</v>
      </c>
      <c r="F128" s="33"/>
      <c r="G128" s="9">
        <f>SUM(G122:G127)</f>
        <v>134.57943925233644</v>
      </c>
      <c r="H128" s="8"/>
      <c r="I128" s="9">
        <f>SUM(I122:I127)</f>
        <v>133.33333333333331</v>
      </c>
      <c r="J128" s="8"/>
      <c r="K128" s="9">
        <f>SUM(K122:K127)</f>
        <v>140.78947368421052</v>
      </c>
      <c r="L128" s="8"/>
      <c r="M128" s="9">
        <f>SUM(M122:M127)</f>
        <v>116.66666666666667</v>
      </c>
      <c r="N128" s="8"/>
      <c r="O128" s="9">
        <f>SUM(O122:O127)</f>
        <v>150</v>
      </c>
      <c r="P128" s="8"/>
      <c r="Q128" s="9">
        <f>SUM(Q122:Q127)</f>
        <v>133.33333333333331</v>
      </c>
      <c r="R128" s="29"/>
    </row>
    <row r="129" spans="1:18" ht="18">
      <c r="A129" s="60" t="s">
        <v>76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18"/>
    </row>
    <row r="130" spans="1:18" ht="15.75">
      <c r="A130" s="52" t="s">
        <v>13</v>
      </c>
      <c r="B130" s="53"/>
      <c r="C130" s="54"/>
      <c r="D130" s="4">
        <v>83</v>
      </c>
      <c r="E130" s="5">
        <f>(D130/D$4)*100</f>
        <v>73.45132743362832</v>
      </c>
      <c r="F130" s="15">
        <v>83</v>
      </c>
      <c r="G130" s="5">
        <f>(F130/F$4)*100</f>
        <v>77.57009345794393</v>
      </c>
      <c r="H130" s="4">
        <v>55</v>
      </c>
      <c r="I130" s="5">
        <f>(H130/H$4)*100</f>
        <v>96.49122807017544</v>
      </c>
      <c r="J130" s="4">
        <v>70</v>
      </c>
      <c r="K130" s="5">
        <f>(J130/J$4)*100</f>
        <v>92.10526315789474</v>
      </c>
      <c r="L130" s="4">
        <v>29</v>
      </c>
      <c r="M130" s="5">
        <f>(L130/L$4)*100</f>
        <v>96.66666666666667</v>
      </c>
      <c r="N130" s="4">
        <v>7</v>
      </c>
      <c r="O130" s="5">
        <f>(N130/N$4)*100</f>
        <v>70</v>
      </c>
      <c r="P130" s="6">
        <f>D130+F130+H130+J130+L130+N130</f>
        <v>327</v>
      </c>
      <c r="Q130" s="5">
        <f>(P130/P$4)*100</f>
        <v>83.20610687022901</v>
      </c>
      <c r="R130" s="18"/>
    </row>
    <row r="131" spans="1:18" ht="15.75">
      <c r="A131" s="52" t="s">
        <v>36</v>
      </c>
      <c r="B131" s="53"/>
      <c r="C131" s="54"/>
      <c r="D131" s="4">
        <v>29</v>
      </c>
      <c r="E131" s="5">
        <f>(D131/D$4)*100</f>
        <v>25.663716814159294</v>
      </c>
      <c r="F131" s="15">
        <v>23</v>
      </c>
      <c r="G131" s="5">
        <f>(F131/F$4)*100</f>
        <v>21.49532710280374</v>
      </c>
      <c r="H131" s="4">
        <v>2</v>
      </c>
      <c r="I131" s="5">
        <f>(H131/H$4)*100</f>
        <v>3.508771929824561</v>
      </c>
      <c r="J131" s="4">
        <v>6</v>
      </c>
      <c r="K131" s="5">
        <f>(J131/J$4)*100</f>
        <v>7.894736842105263</v>
      </c>
      <c r="L131" s="4">
        <v>1</v>
      </c>
      <c r="M131" s="5">
        <f>(L131/L$4)*100</f>
        <v>3.3333333333333335</v>
      </c>
      <c r="N131" s="4">
        <v>3</v>
      </c>
      <c r="O131" s="5">
        <f>(N131/N$4)*100</f>
        <v>30</v>
      </c>
      <c r="P131" s="6">
        <f>D131+F131+H131+J131+L131+N131</f>
        <v>64</v>
      </c>
      <c r="Q131" s="5">
        <f>(P131/P$4)*100</f>
        <v>16.28498727735369</v>
      </c>
      <c r="R131" s="18"/>
    </row>
    <row r="132" spans="1:18" ht="15.75">
      <c r="A132" s="52" t="s">
        <v>15</v>
      </c>
      <c r="B132" s="53"/>
      <c r="C132" s="54"/>
      <c r="D132" s="4">
        <v>1</v>
      </c>
      <c r="E132" s="5">
        <f>(D132/D$4)*100</f>
        <v>0.8849557522123894</v>
      </c>
      <c r="F132" s="15">
        <v>1</v>
      </c>
      <c r="G132" s="5">
        <f>(F132/F$4)*100</f>
        <v>0.9345794392523363</v>
      </c>
      <c r="H132" s="4">
        <v>0</v>
      </c>
      <c r="I132" s="5">
        <f>(H132/H$4)*100</f>
        <v>0</v>
      </c>
      <c r="J132" s="4">
        <v>0</v>
      </c>
      <c r="K132" s="5">
        <f>(J132/J$4)*100</f>
        <v>0</v>
      </c>
      <c r="L132" s="4">
        <v>0</v>
      </c>
      <c r="M132" s="5">
        <f>(L132/L$4)*100</f>
        <v>0</v>
      </c>
      <c r="N132" s="4">
        <v>0</v>
      </c>
      <c r="O132" s="5">
        <f>(N132/N$4)*100</f>
        <v>0</v>
      </c>
      <c r="P132" s="6">
        <f>D132+F132+H132+J132+L132+N132</f>
        <v>2</v>
      </c>
      <c r="Q132" s="5">
        <f>(P132/P$4)*100</f>
        <v>0.5089058524173028</v>
      </c>
      <c r="R132" s="18"/>
    </row>
    <row r="133" spans="1:18" s="30" customFormat="1" ht="15.75">
      <c r="A133" s="7"/>
      <c r="B133" s="7"/>
      <c r="C133" s="7"/>
      <c r="D133" s="8"/>
      <c r="E133" s="9">
        <f>SUM(E130:E132)</f>
        <v>100</v>
      </c>
      <c r="F133" s="33"/>
      <c r="G133" s="9">
        <f>SUM(G130:G132)</f>
        <v>100</v>
      </c>
      <c r="H133" s="8"/>
      <c r="I133" s="9">
        <f>SUM(I130:I132)</f>
        <v>100</v>
      </c>
      <c r="J133" s="8"/>
      <c r="K133" s="9">
        <f>SUM(K130:K132)</f>
        <v>100</v>
      </c>
      <c r="L133" s="8"/>
      <c r="M133" s="9">
        <f>SUM(M130:M132)</f>
        <v>100</v>
      </c>
      <c r="N133" s="8"/>
      <c r="O133" s="9">
        <f>SUM(O130:O132)</f>
        <v>100</v>
      </c>
      <c r="P133" s="8"/>
      <c r="Q133" s="9">
        <f>SUM(Q130:Q132)</f>
        <v>100</v>
      </c>
      <c r="R133" s="29"/>
    </row>
    <row r="134" spans="1:18" s="30" customFormat="1" ht="15.75">
      <c r="A134" s="7"/>
      <c r="B134" s="7"/>
      <c r="C134" s="7"/>
      <c r="D134" s="8"/>
      <c r="E134" s="9"/>
      <c r="F134" s="33"/>
      <c r="G134" s="9"/>
      <c r="H134" s="8"/>
      <c r="I134" s="9"/>
      <c r="J134" s="8"/>
      <c r="K134" s="9"/>
      <c r="L134" s="8"/>
      <c r="M134" s="9"/>
      <c r="N134" s="8"/>
      <c r="O134" s="9"/>
      <c r="P134" s="8"/>
      <c r="Q134" s="9"/>
      <c r="R134" s="29"/>
    </row>
    <row r="135" spans="1:18" ht="18">
      <c r="A135" s="60" t="s">
        <v>77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18"/>
    </row>
    <row r="136" spans="1:18" ht="15.75">
      <c r="A136" s="52" t="s">
        <v>78</v>
      </c>
      <c r="B136" s="53"/>
      <c r="C136" s="54"/>
      <c r="D136" s="4">
        <v>0</v>
      </c>
      <c r="E136" s="5">
        <f aca="true" t="shared" si="32" ref="E136:E142">(D136/D$4)*100</f>
        <v>0</v>
      </c>
      <c r="F136" s="15">
        <v>1</v>
      </c>
      <c r="G136" s="5">
        <f aca="true" t="shared" si="33" ref="G136:G142">(F136/F$4)*100</f>
        <v>0.9345794392523363</v>
      </c>
      <c r="H136" s="4">
        <v>1</v>
      </c>
      <c r="I136" s="5">
        <f aca="true" t="shared" si="34" ref="I136:I142">(H136/H$4)*100</f>
        <v>1.7543859649122806</v>
      </c>
      <c r="J136" s="4">
        <v>0</v>
      </c>
      <c r="K136" s="5">
        <f aca="true" t="shared" si="35" ref="K136:K142">(J136/J$4)*100</f>
        <v>0</v>
      </c>
      <c r="L136" s="4">
        <v>0</v>
      </c>
      <c r="M136" s="5">
        <f aca="true" t="shared" si="36" ref="M136:M142">(L136/L$4)*100</f>
        <v>0</v>
      </c>
      <c r="N136" s="4">
        <v>0</v>
      </c>
      <c r="O136" s="5">
        <f aca="true" t="shared" si="37" ref="O136:O142">(N136/N$4)*100</f>
        <v>0</v>
      </c>
      <c r="P136" s="6">
        <f aca="true" t="shared" si="38" ref="P136:P142">D136+F136+H136+J136+L136+N136</f>
        <v>2</v>
      </c>
      <c r="Q136" s="5">
        <f aca="true" t="shared" si="39" ref="Q136:Q142">(P136/P$4)*100</f>
        <v>0.5089058524173028</v>
      </c>
      <c r="R136" s="18"/>
    </row>
    <row r="137" spans="1:18" ht="15.75">
      <c r="A137" s="52" t="s">
        <v>79</v>
      </c>
      <c r="B137" s="53"/>
      <c r="C137" s="54"/>
      <c r="D137" s="4">
        <v>1</v>
      </c>
      <c r="E137" s="5">
        <f t="shared" si="32"/>
        <v>0.8849557522123894</v>
      </c>
      <c r="F137" s="15">
        <v>4</v>
      </c>
      <c r="G137" s="5">
        <f t="shared" si="33"/>
        <v>3.7383177570093453</v>
      </c>
      <c r="H137" s="4">
        <v>0</v>
      </c>
      <c r="I137" s="5">
        <f t="shared" si="34"/>
        <v>0</v>
      </c>
      <c r="J137" s="4">
        <v>0</v>
      </c>
      <c r="K137" s="5">
        <f t="shared" si="35"/>
        <v>0</v>
      </c>
      <c r="L137" s="4">
        <v>0</v>
      </c>
      <c r="M137" s="5">
        <f t="shared" si="36"/>
        <v>0</v>
      </c>
      <c r="N137" s="4">
        <v>0</v>
      </c>
      <c r="O137" s="5">
        <f t="shared" si="37"/>
        <v>0</v>
      </c>
      <c r="P137" s="6">
        <f t="shared" si="38"/>
        <v>5</v>
      </c>
      <c r="Q137" s="5">
        <f t="shared" si="39"/>
        <v>1.2722646310432568</v>
      </c>
      <c r="R137" s="18"/>
    </row>
    <row r="138" spans="1:18" ht="15.75">
      <c r="A138" s="52" t="s">
        <v>80</v>
      </c>
      <c r="B138" s="53"/>
      <c r="C138" s="54"/>
      <c r="D138" s="4">
        <v>6</v>
      </c>
      <c r="E138" s="5">
        <f t="shared" si="32"/>
        <v>5.3097345132743365</v>
      </c>
      <c r="F138" s="15">
        <v>7</v>
      </c>
      <c r="G138" s="5">
        <f t="shared" si="33"/>
        <v>6.5420560747663545</v>
      </c>
      <c r="H138" s="4">
        <v>0</v>
      </c>
      <c r="I138" s="5">
        <f t="shared" si="34"/>
        <v>0</v>
      </c>
      <c r="J138" s="4">
        <v>1</v>
      </c>
      <c r="K138" s="5">
        <f t="shared" si="35"/>
        <v>1.3157894736842104</v>
      </c>
      <c r="L138" s="4">
        <v>0</v>
      </c>
      <c r="M138" s="5">
        <f t="shared" si="36"/>
        <v>0</v>
      </c>
      <c r="N138" s="4">
        <v>0</v>
      </c>
      <c r="O138" s="5">
        <f t="shared" si="37"/>
        <v>0</v>
      </c>
      <c r="P138" s="6">
        <f t="shared" si="38"/>
        <v>14</v>
      </c>
      <c r="Q138" s="5">
        <f t="shared" si="39"/>
        <v>3.5623409669211195</v>
      </c>
      <c r="R138" s="18"/>
    </row>
    <row r="139" spans="1:18" ht="31.5" customHeight="1">
      <c r="A139" s="85" t="s">
        <v>81</v>
      </c>
      <c r="B139" s="86"/>
      <c r="C139" s="87"/>
      <c r="D139" s="4">
        <v>1</v>
      </c>
      <c r="E139" s="5">
        <f t="shared" si="32"/>
        <v>0.8849557522123894</v>
      </c>
      <c r="F139" s="15">
        <v>1</v>
      </c>
      <c r="G139" s="5">
        <f t="shared" si="33"/>
        <v>0.9345794392523363</v>
      </c>
      <c r="H139" s="4">
        <v>0</v>
      </c>
      <c r="I139" s="5">
        <f t="shared" si="34"/>
        <v>0</v>
      </c>
      <c r="J139" s="4">
        <v>1</v>
      </c>
      <c r="K139" s="5">
        <f t="shared" si="35"/>
        <v>1.3157894736842104</v>
      </c>
      <c r="L139" s="4">
        <v>0</v>
      </c>
      <c r="M139" s="5">
        <f t="shared" si="36"/>
        <v>0</v>
      </c>
      <c r="N139" s="4">
        <v>0</v>
      </c>
      <c r="O139" s="5">
        <f t="shared" si="37"/>
        <v>0</v>
      </c>
      <c r="P139" s="6">
        <f t="shared" si="38"/>
        <v>3</v>
      </c>
      <c r="Q139" s="5">
        <f t="shared" si="39"/>
        <v>0.7633587786259541</v>
      </c>
      <c r="R139" s="18"/>
    </row>
    <row r="140" spans="1:18" ht="15.75">
      <c r="A140" s="52" t="s">
        <v>82</v>
      </c>
      <c r="B140" s="53"/>
      <c r="C140" s="54"/>
      <c r="D140" s="4">
        <v>10</v>
      </c>
      <c r="E140" s="5">
        <f t="shared" si="32"/>
        <v>8.849557522123893</v>
      </c>
      <c r="F140" s="15">
        <v>3</v>
      </c>
      <c r="G140" s="5">
        <f t="shared" si="33"/>
        <v>2.803738317757009</v>
      </c>
      <c r="H140" s="4">
        <v>0</v>
      </c>
      <c r="I140" s="5">
        <f t="shared" si="34"/>
        <v>0</v>
      </c>
      <c r="J140" s="4">
        <v>2</v>
      </c>
      <c r="K140" s="5">
        <f t="shared" si="35"/>
        <v>2.631578947368421</v>
      </c>
      <c r="L140" s="4">
        <v>0</v>
      </c>
      <c r="M140" s="5">
        <f t="shared" si="36"/>
        <v>0</v>
      </c>
      <c r="N140" s="4">
        <v>1</v>
      </c>
      <c r="O140" s="5">
        <f t="shared" si="37"/>
        <v>10</v>
      </c>
      <c r="P140" s="6">
        <f>D140+F140+H140+J140+L140+N140</f>
        <v>16</v>
      </c>
      <c r="Q140" s="5">
        <f t="shared" si="39"/>
        <v>4.071246819338422</v>
      </c>
      <c r="R140" s="18"/>
    </row>
    <row r="141" spans="1:18" ht="15.75">
      <c r="A141" s="85" t="s">
        <v>75</v>
      </c>
      <c r="B141" s="86"/>
      <c r="C141" s="87"/>
      <c r="D141" s="4">
        <v>6</v>
      </c>
      <c r="E141" s="5">
        <f t="shared" si="32"/>
        <v>5.3097345132743365</v>
      </c>
      <c r="F141" s="15">
        <v>5</v>
      </c>
      <c r="G141" s="5">
        <f t="shared" si="33"/>
        <v>4.672897196261682</v>
      </c>
      <c r="H141" s="4">
        <v>0</v>
      </c>
      <c r="I141" s="5">
        <f t="shared" si="34"/>
        <v>0</v>
      </c>
      <c r="J141" s="4">
        <v>2</v>
      </c>
      <c r="K141" s="5">
        <f t="shared" si="35"/>
        <v>2.631578947368421</v>
      </c>
      <c r="L141" s="4">
        <v>1</v>
      </c>
      <c r="M141" s="5">
        <f t="shared" si="36"/>
        <v>3.3333333333333335</v>
      </c>
      <c r="N141" s="4">
        <v>1</v>
      </c>
      <c r="O141" s="5">
        <f t="shared" si="37"/>
        <v>10</v>
      </c>
      <c r="P141" s="6">
        <f t="shared" si="38"/>
        <v>15</v>
      </c>
      <c r="Q141" s="5">
        <f t="shared" si="39"/>
        <v>3.816793893129771</v>
      </c>
      <c r="R141" s="18"/>
    </row>
    <row r="142" spans="1:18" ht="15.75">
      <c r="A142" s="52" t="s">
        <v>14</v>
      </c>
      <c r="B142" s="53"/>
      <c r="C142" s="54"/>
      <c r="D142" s="4">
        <v>5</v>
      </c>
      <c r="E142" s="5">
        <f t="shared" si="32"/>
        <v>4.424778761061947</v>
      </c>
      <c r="F142" s="15">
        <v>2</v>
      </c>
      <c r="G142" s="5">
        <f t="shared" si="33"/>
        <v>1.8691588785046727</v>
      </c>
      <c r="H142" s="4">
        <v>1</v>
      </c>
      <c r="I142" s="5">
        <f t="shared" si="34"/>
        <v>1.7543859649122806</v>
      </c>
      <c r="J142" s="4">
        <v>0</v>
      </c>
      <c r="K142" s="5">
        <f t="shared" si="35"/>
        <v>0</v>
      </c>
      <c r="L142" s="4">
        <v>0</v>
      </c>
      <c r="M142" s="5">
        <f t="shared" si="36"/>
        <v>0</v>
      </c>
      <c r="N142" s="4">
        <v>1</v>
      </c>
      <c r="O142" s="5">
        <f t="shared" si="37"/>
        <v>10</v>
      </c>
      <c r="P142" s="6">
        <f t="shared" si="38"/>
        <v>9</v>
      </c>
      <c r="Q142" s="5">
        <f t="shared" si="39"/>
        <v>2.2900763358778624</v>
      </c>
      <c r="R142" s="18"/>
    </row>
    <row r="143" spans="1:18" s="30" customFormat="1" ht="15.75">
      <c r="A143" s="7"/>
      <c r="B143" s="7"/>
      <c r="C143" s="7"/>
      <c r="D143" s="8"/>
      <c r="E143" s="9">
        <f>SUM(E136:E142)</f>
        <v>25.663716814159294</v>
      </c>
      <c r="F143" s="33"/>
      <c r="G143" s="9">
        <f>SUM(G136:G142)</f>
        <v>21.49532710280374</v>
      </c>
      <c r="H143" s="8"/>
      <c r="I143" s="9">
        <f>SUM(I136:I142)</f>
        <v>3.508771929824561</v>
      </c>
      <c r="J143" s="8"/>
      <c r="K143" s="9">
        <f>SUM(K136:K142)</f>
        <v>7.894736842105262</v>
      </c>
      <c r="L143" s="8"/>
      <c r="M143" s="9">
        <f>SUM(M136:M142)</f>
        <v>3.3333333333333335</v>
      </c>
      <c r="N143" s="8"/>
      <c r="O143" s="9">
        <f>SUM(O136:O142)</f>
        <v>30</v>
      </c>
      <c r="P143" s="8"/>
      <c r="Q143" s="9">
        <f>SUM(Q136:Q142)</f>
        <v>16.28498727735369</v>
      </c>
      <c r="R143" s="29"/>
    </row>
  </sheetData>
  <sheetProtection/>
  <mergeCells count="120">
    <mergeCell ref="A141:C141"/>
    <mergeCell ref="A142:C142"/>
    <mergeCell ref="A132:C132"/>
    <mergeCell ref="A135:Q135"/>
    <mergeCell ref="A136:C136"/>
    <mergeCell ref="A137:C137"/>
    <mergeCell ref="A138:C138"/>
    <mergeCell ref="A139:C139"/>
    <mergeCell ref="A126:C126"/>
    <mergeCell ref="A127:C127"/>
    <mergeCell ref="A129:Q129"/>
    <mergeCell ref="A130:C130"/>
    <mergeCell ref="A131:C131"/>
    <mergeCell ref="A140:C140"/>
    <mergeCell ref="A118:C118"/>
    <mergeCell ref="A121:Q121"/>
    <mergeCell ref="A122:C122"/>
    <mergeCell ref="A123:C123"/>
    <mergeCell ref="A124:C124"/>
    <mergeCell ref="A125:C125"/>
    <mergeCell ref="A110:C110"/>
    <mergeCell ref="A111:C111"/>
    <mergeCell ref="A112:C112"/>
    <mergeCell ref="A115:Q115"/>
    <mergeCell ref="A116:C116"/>
    <mergeCell ref="A117:C117"/>
    <mergeCell ref="A102:C102"/>
    <mergeCell ref="A103:C103"/>
    <mergeCell ref="A106:Q106"/>
    <mergeCell ref="A107:C107"/>
    <mergeCell ref="A108:C108"/>
    <mergeCell ref="A109:C109"/>
    <mergeCell ref="A94:Q94"/>
    <mergeCell ref="A95:C95"/>
    <mergeCell ref="A96:C96"/>
    <mergeCell ref="A97:C97"/>
    <mergeCell ref="A100:Q100"/>
    <mergeCell ref="A101:C101"/>
    <mergeCell ref="A86:C86"/>
    <mergeCell ref="A87:C87"/>
    <mergeCell ref="A88:C88"/>
    <mergeCell ref="A89:C89"/>
    <mergeCell ref="A90:C90"/>
    <mergeCell ref="A91:C91"/>
    <mergeCell ref="A77:Q78"/>
    <mergeCell ref="A79:C79"/>
    <mergeCell ref="A80:C80"/>
    <mergeCell ref="A81:C81"/>
    <mergeCell ref="A82:C82"/>
    <mergeCell ref="A85:Q85"/>
    <mergeCell ref="A66:C66"/>
    <mergeCell ref="A67:C67"/>
    <mergeCell ref="A70:Q71"/>
    <mergeCell ref="A72:C72"/>
    <mergeCell ref="A73:C73"/>
    <mergeCell ref="A74:C74"/>
    <mergeCell ref="A57:C57"/>
    <mergeCell ref="A58:C58"/>
    <mergeCell ref="A59:C59"/>
    <mergeCell ref="A60:C60"/>
    <mergeCell ref="A63:Q64"/>
    <mergeCell ref="A65:C65"/>
    <mergeCell ref="A48:Q49"/>
    <mergeCell ref="A50:C50"/>
    <mergeCell ref="A51:C51"/>
    <mergeCell ref="A52:C52"/>
    <mergeCell ref="A55:Q55"/>
    <mergeCell ref="A56:C56"/>
    <mergeCell ref="A40:Q40"/>
    <mergeCell ref="A41:C41"/>
    <mergeCell ref="A42:C42"/>
    <mergeCell ref="A43:C43"/>
    <mergeCell ref="A44:C44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0:C30"/>
    <mergeCell ref="A32:Q32"/>
    <mergeCell ref="A18:C18"/>
    <mergeCell ref="A19:C19"/>
    <mergeCell ref="A20:C20"/>
    <mergeCell ref="A21:C21"/>
    <mergeCell ref="A22:C22"/>
    <mergeCell ref="A25:Q25"/>
    <mergeCell ref="A11:Q11"/>
    <mergeCell ref="A12:C12"/>
    <mergeCell ref="A13:C13"/>
    <mergeCell ref="A14:C14"/>
    <mergeCell ref="A15:C15"/>
    <mergeCell ref="A17:Q17"/>
    <mergeCell ref="A8:C8"/>
    <mergeCell ref="A4:C4"/>
    <mergeCell ref="D4:E4"/>
    <mergeCell ref="F4:G4"/>
    <mergeCell ref="H4:I4"/>
    <mergeCell ref="A9:C9"/>
    <mergeCell ref="N4:O4"/>
    <mergeCell ref="P4:Q4"/>
    <mergeCell ref="A5:C5"/>
    <mergeCell ref="A6:Q6"/>
    <mergeCell ref="A7:C7"/>
    <mergeCell ref="P3:Q3"/>
    <mergeCell ref="J4:K4"/>
    <mergeCell ref="L4:M4"/>
    <mergeCell ref="A1:Q2"/>
    <mergeCell ref="A3:C3"/>
    <mergeCell ref="D3:E3"/>
    <mergeCell ref="F3:G3"/>
    <mergeCell ref="H3:I3"/>
    <mergeCell ref="J3:K3"/>
    <mergeCell ref="L3:M3"/>
    <mergeCell ref="N3:O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.am</dc:creator>
  <cp:keywords/>
  <dc:description/>
  <cp:lastModifiedBy>visitante</cp:lastModifiedBy>
  <cp:lastPrinted>2018-04-19T13:57:56Z</cp:lastPrinted>
  <dcterms:created xsi:type="dcterms:W3CDTF">2011-05-30T19:42:45Z</dcterms:created>
  <dcterms:modified xsi:type="dcterms:W3CDTF">2018-04-25T18:06:56Z</dcterms:modified>
  <cp:category/>
  <cp:version/>
  <cp:contentType/>
  <cp:contentStatus/>
</cp:coreProperties>
</file>